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540" yWindow="390" windowWidth="20790" windowHeight="10395" tabRatio="887" activeTab="7"/>
  </bookViews>
  <sheets>
    <sheet name="20р 11-18 лет" sheetId="28" r:id="rId1"/>
    <sheet name="40р 11-18 лет" sheetId="20" r:id="rId2"/>
    <sheet name="50,7 7-10лет" sheetId="16" r:id="rId3"/>
    <sheet name="77р 11-18лет" sheetId="10" r:id="rId4"/>
    <sheet name="80р с завтраками" sheetId="12" r:id="rId5"/>
    <sheet name="89р" sheetId="26" r:id="rId6"/>
    <sheet name="101р." sheetId="24" r:id="rId7"/>
    <sheet name="Субботы с завтраками" sheetId="31" r:id="rId8"/>
    <sheet name="соусы" sheetId="29" r:id="rId9"/>
    <sheet name="Лист1" sheetId="30" r:id="rId10"/>
  </sheets>
  <definedNames>
    <definedName name="bookmark0" localSheetId="1">'40р 11-18 лет'!$A$1</definedName>
    <definedName name="bookmark1" localSheetId="1">'40р 11-18 лет'!$A$1</definedName>
    <definedName name="bookmark2" localSheetId="1">'40р 11-18 лет'!$A$2</definedName>
    <definedName name="bookmark3" localSheetId="1">'40р 11-18 лет'!$A$12</definedName>
    <definedName name="bookmark4" localSheetId="1">'40р 11-18 лет'!$A$25</definedName>
    <definedName name="bookmark5" localSheetId="1">'40р 11-18 лет'!$A$26</definedName>
    <definedName name="bookmark6" localSheetId="1">'40р 11-18 лет'!$A$38</definedName>
    <definedName name="bookmark7" localSheetId="1">'40р 11-18 лет'!$A$49</definedName>
    <definedName name="bookmark8" localSheetId="1">'40р 11-18 лет'!$A$60</definedName>
    <definedName name="bookmark9" localSheetId="1">'40р 11-18 лет'!$A$61</definedName>
    <definedName name="_xlnm.Print_Area" localSheetId="6">'101р.'!$A$1:$O$293</definedName>
    <definedName name="_xlnm.Print_Area" localSheetId="0">'20р 11-18 лет'!$A$1:$O$108</definedName>
    <definedName name="_xlnm.Print_Area" localSheetId="2">'50,7 7-10лет'!$A$1:$AB$145</definedName>
    <definedName name="_xlnm.Print_Area" localSheetId="3">'77р 11-18лет'!$A$1:$AD$161</definedName>
    <definedName name="_xlnm.Print_Area" localSheetId="4">'80р с завтраками'!$A$1:$AJ$254</definedName>
    <definedName name="_xlnm.Print_Area" localSheetId="5">'89р'!$A$1:$AN$253</definedName>
    <definedName name="_xlnm.Print_Area" localSheetId="7">'Субботы с завтраками'!$A$1:$T$47</definedName>
  </definedNames>
  <calcPr calcId="145621" refMode="R1C1"/>
</workbook>
</file>

<file path=xl/calcChain.xml><?xml version="1.0" encoding="utf-8"?>
<calcChain xmlns="http://schemas.openxmlformats.org/spreadsheetml/2006/main">
  <c r="E107" i="24" l="1"/>
  <c r="D96" i="24"/>
  <c r="E96" i="24"/>
  <c r="F96" i="24"/>
  <c r="G96" i="24"/>
  <c r="H96" i="24"/>
  <c r="I96" i="24"/>
  <c r="J96" i="24"/>
  <c r="K96" i="24"/>
  <c r="L96" i="24"/>
  <c r="M96" i="24"/>
  <c r="N96" i="24"/>
  <c r="O96" i="24"/>
  <c r="E153" i="12"/>
  <c r="E36" i="12"/>
  <c r="D145" i="10"/>
  <c r="D35" i="28" l="1"/>
  <c r="D12" i="28"/>
  <c r="G12" i="28"/>
  <c r="F45" i="31" l="1"/>
  <c r="G45" i="31"/>
  <c r="H45" i="31"/>
  <c r="I45" i="31"/>
  <c r="J45" i="31"/>
  <c r="K45" i="31"/>
  <c r="L45" i="31"/>
  <c r="M45" i="31"/>
  <c r="N45" i="31"/>
  <c r="O45" i="31"/>
  <c r="P45" i="31"/>
  <c r="Q45" i="31"/>
  <c r="R45" i="31"/>
  <c r="S45" i="31"/>
  <c r="T45" i="31"/>
  <c r="E45" i="31"/>
  <c r="E32" i="31"/>
  <c r="F22" i="31"/>
  <c r="G22" i="31"/>
  <c r="H22" i="31"/>
  <c r="I22" i="31"/>
  <c r="J22" i="31"/>
  <c r="K22" i="31"/>
  <c r="L22" i="31"/>
  <c r="M22" i="31"/>
  <c r="N22" i="31"/>
  <c r="O22" i="31"/>
  <c r="P22" i="31"/>
  <c r="Q22" i="31"/>
  <c r="R22" i="31"/>
  <c r="S22" i="31"/>
  <c r="T22" i="31"/>
  <c r="E22" i="31"/>
  <c r="T32" i="31" l="1"/>
  <c r="S32" i="31"/>
  <c r="R32" i="31"/>
  <c r="Q32" i="31"/>
  <c r="P32" i="31"/>
  <c r="O32" i="31"/>
  <c r="N32" i="31"/>
  <c r="M32" i="31"/>
  <c r="L32" i="31"/>
  <c r="K32" i="31"/>
  <c r="J32" i="31"/>
  <c r="I32" i="31"/>
  <c r="H32" i="31"/>
  <c r="G32" i="31"/>
  <c r="F32" i="31"/>
  <c r="T11" i="31"/>
  <c r="S11" i="31"/>
  <c r="R11" i="31"/>
  <c r="Q11" i="31"/>
  <c r="P11" i="31"/>
  <c r="O11" i="31"/>
  <c r="N11" i="31"/>
  <c r="M11" i="31"/>
  <c r="L11" i="31"/>
  <c r="K11" i="31"/>
  <c r="J11" i="31"/>
  <c r="I11" i="31"/>
  <c r="H11" i="31"/>
  <c r="G11" i="31"/>
  <c r="F11" i="31"/>
  <c r="E11" i="31"/>
  <c r="E156" i="24"/>
  <c r="F156" i="24"/>
  <c r="G156" i="24"/>
  <c r="H156" i="24"/>
  <c r="I156" i="24"/>
  <c r="J156" i="24"/>
  <c r="K156" i="24"/>
  <c r="L156" i="24"/>
  <c r="M156" i="24"/>
  <c r="N156" i="24"/>
  <c r="O156" i="24"/>
  <c r="D156" i="24"/>
  <c r="G46" i="31" l="1"/>
  <c r="O46" i="31"/>
  <c r="E46" i="31"/>
  <c r="I46" i="31"/>
  <c r="K46" i="31"/>
  <c r="M46" i="31"/>
  <c r="Q46" i="31"/>
  <c r="S46" i="31"/>
  <c r="E23" i="31"/>
  <c r="G23" i="31"/>
  <c r="I23" i="31"/>
  <c r="K23" i="31"/>
  <c r="M23" i="31"/>
  <c r="O23" i="31"/>
  <c r="Q23" i="31"/>
  <c r="S23" i="31"/>
  <c r="F23" i="31"/>
  <c r="H23" i="31"/>
  <c r="J23" i="31"/>
  <c r="L23" i="31"/>
  <c r="N23" i="31"/>
  <c r="P23" i="31"/>
  <c r="R23" i="31"/>
  <c r="T23" i="31"/>
  <c r="F46" i="31"/>
  <c r="H46" i="31"/>
  <c r="J46" i="31"/>
  <c r="L46" i="31"/>
  <c r="N46" i="31"/>
  <c r="P46" i="31"/>
  <c r="R46" i="31"/>
  <c r="T46" i="31"/>
  <c r="E285" i="24"/>
  <c r="F285" i="24"/>
  <c r="G285" i="24"/>
  <c r="H285" i="24"/>
  <c r="I285" i="24"/>
  <c r="J285" i="24"/>
  <c r="K285" i="24"/>
  <c r="L285" i="24"/>
  <c r="M285" i="24"/>
  <c r="N285" i="24"/>
  <c r="O285" i="24"/>
  <c r="D285" i="24"/>
  <c r="E255" i="24"/>
  <c r="F255" i="24"/>
  <c r="G255" i="24"/>
  <c r="H255" i="24"/>
  <c r="I255" i="24"/>
  <c r="J255" i="24"/>
  <c r="K255" i="24"/>
  <c r="L255" i="24"/>
  <c r="M255" i="24"/>
  <c r="N255" i="24"/>
  <c r="O255" i="24"/>
  <c r="D255" i="24"/>
  <c r="E226" i="24"/>
  <c r="F226" i="24"/>
  <c r="G226" i="24"/>
  <c r="H226" i="24"/>
  <c r="I226" i="24"/>
  <c r="J226" i="24"/>
  <c r="K226" i="24"/>
  <c r="L226" i="24"/>
  <c r="M226" i="24"/>
  <c r="N226" i="24"/>
  <c r="O226" i="24"/>
  <c r="D226" i="24"/>
  <c r="E215" i="24"/>
  <c r="F215" i="24"/>
  <c r="G215" i="24"/>
  <c r="H215" i="24"/>
  <c r="I215" i="24"/>
  <c r="J215" i="24"/>
  <c r="K215" i="24"/>
  <c r="L215" i="24"/>
  <c r="M215" i="24"/>
  <c r="N215" i="24"/>
  <c r="O215" i="24"/>
  <c r="D215" i="24"/>
  <c r="E198" i="24"/>
  <c r="F198" i="24"/>
  <c r="G198" i="24"/>
  <c r="H198" i="24"/>
  <c r="I198" i="24"/>
  <c r="J198" i="24"/>
  <c r="K198" i="24"/>
  <c r="L198" i="24"/>
  <c r="M198" i="24"/>
  <c r="N198" i="24"/>
  <c r="O198" i="24"/>
  <c r="D198" i="24"/>
  <c r="E137" i="24" l="1"/>
  <c r="F137" i="24"/>
  <c r="G137" i="24"/>
  <c r="H137" i="24"/>
  <c r="I137" i="24"/>
  <c r="J137" i="24"/>
  <c r="K137" i="24"/>
  <c r="L137" i="24"/>
  <c r="M137" i="24"/>
  <c r="N137" i="24"/>
  <c r="O137" i="24"/>
  <c r="D137" i="24"/>
  <c r="F107" i="24"/>
  <c r="G107" i="24"/>
  <c r="H107" i="24"/>
  <c r="I107" i="24"/>
  <c r="J107" i="24"/>
  <c r="K107" i="24"/>
  <c r="L107" i="24"/>
  <c r="M107" i="24"/>
  <c r="N107" i="24"/>
  <c r="O107" i="24"/>
  <c r="D107" i="24"/>
  <c r="D86" i="24"/>
  <c r="D79" i="24"/>
  <c r="E50" i="24"/>
  <c r="F50" i="24"/>
  <c r="G50" i="24"/>
  <c r="H50" i="24"/>
  <c r="I50" i="24"/>
  <c r="J50" i="24"/>
  <c r="K50" i="24"/>
  <c r="L50" i="24"/>
  <c r="M50" i="24"/>
  <c r="N50" i="24"/>
  <c r="O50" i="24"/>
  <c r="D50" i="24"/>
  <c r="D21" i="24"/>
  <c r="E21" i="24"/>
  <c r="F21" i="24"/>
  <c r="G21" i="24"/>
  <c r="H21" i="24"/>
  <c r="I21" i="24"/>
  <c r="J21" i="24"/>
  <c r="K21" i="24"/>
  <c r="L21" i="24"/>
  <c r="M21" i="24"/>
  <c r="N21" i="24"/>
  <c r="O21" i="24"/>
  <c r="M252" i="26"/>
  <c r="N252" i="26"/>
  <c r="O252" i="26"/>
  <c r="P252" i="26"/>
  <c r="Q252" i="26"/>
  <c r="R252" i="26"/>
  <c r="S252" i="26"/>
  <c r="T252" i="26"/>
  <c r="L252" i="26"/>
  <c r="K252" i="26"/>
  <c r="J252" i="26"/>
  <c r="I252" i="26"/>
  <c r="H252" i="26"/>
  <c r="G252" i="26"/>
  <c r="F252" i="26"/>
  <c r="E252" i="26"/>
  <c r="F227" i="26"/>
  <c r="G227" i="26"/>
  <c r="H227" i="26"/>
  <c r="I227" i="26"/>
  <c r="J227" i="26"/>
  <c r="K227" i="26"/>
  <c r="L227" i="26"/>
  <c r="M227" i="26"/>
  <c r="N227" i="26"/>
  <c r="O227" i="26"/>
  <c r="P227" i="26"/>
  <c r="Q227" i="26"/>
  <c r="R227" i="26"/>
  <c r="S227" i="26"/>
  <c r="T227" i="26"/>
  <c r="E227" i="26"/>
  <c r="M203" i="26"/>
  <c r="N203" i="26"/>
  <c r="O203" i="26"/>
  <c r="P203" i="26"/>
  <c r="Q203" i="26"/>
  <c r="R203" i="26"/>
  <c r="S203" i="26"/>
  <c r="T203" i="26"/>
  <c r="L203" i="26"/>
  <c r="K203" i="26"/>
  <c r="J203" i="26"/>
  <c r="I203" i="26"/>
  <c r="H203" i="26"/>
  <c r="G203" i="26"/>
  <c r="F203" i="26"/>
  <c r="E203" i="26"/>
  <c r="F190" i="26"/>
  <c r="G190" i="26"/>
  <c r="H190" i="26"/>
  <c r="I190" i="26"/>
  <c r="J190" i="26"/>
  <c r="K190" i="26"/>
  <c r="L190" i="26"/>
  <c r="M190" i="26"/>
  <c r="N190" i="26"/>
  <c r="O190" i="26"/>
  <c r="P190" i="26"/>
  <c r="Q190" i="26"/>
  <c r="R190" i="26"/>
  <c r="S190" i="26"/>
  <c r="T190" i="26"/>
  <c r="E190" i="26"/>
  <c r="F179" i="26"/>
  <c r="G179" i="26"/>
  <c r="H179" i="26"/>
  <c r="I179" i="26"/>
  <c r="J179" i="26"/>
  <c r="K179" i="26"/>
  <c r="L179" i="26"/>
  <c r="M179" i="26"/>
  <c r="N179" i="26"/>
  <c r="O179" i="26"/>
  <c r="P179" i="26"/>
  <c r="Q179" i="26"/>
  <c r="R179" i="26"/>
  <c r="S179" i="26"/>
  <c r="T179" i="26"/>
  <c r="E179" i="26"/>
  <c r="E153" i="26"/>
  <c r="F127" i="26"/>
  <c r="G127" i="26"/>
  <c r="H127" i="26"/>
  <c r="I127" i="26"/>
  <c r="J127" i="26"/>
  <c r="K127" i="26"/>
  <c r="L127" i="26"/>
  <c r="M127" i="26"/>
  <c r="N127" i="26"/>
  <c r="O127" i="26"/>
  <c r="P127" i="26"/>
  <c r="Q127" i="26"/>
  <c r="R127" i="26"/>
  <c r="S127" i="26"/>
  <c r="T127" i="26"/>
  <c r="E127" i="26"/>
  <c r="M101" i="26"/>
  <c r="N101" i="26"/>
  <c r="O101" i="26"/>
  <c r="P101" i="26"/>
  <c r="Q101" i="26"/>
  <c r="R101" i="26"/>
  <c r="S101" i="26"/>
  <c r="T101" i="26"/>
  <c r="L101" i="26"/>
  <c r="K101" i="26"/>
  <c r="J101" i="26"/>
  <c r="I101" i="26"/>
  <c r="H101" i="26"/>
  <c r="G101" i="26"/>
  <c r="F101" i="26"/>
  <c r="E101" i="26"/>
  <c r="F50" i="26"/>
  <c r="G50" i="26"/>
  <c r="H50" i="26"/>
  <c r="I50" i="26"/>
  <c r="J50" i="26"/>
  <c r="K50" i="26"/>
  <c r="L50" i="26"/>
  <c r="M50" i="26"/>
  <c r="N50" i="26"/>
  <c r="O50" i="26"/>
  <c r="P50" i="26"/>
  <c r="Q50" i="26"/>
  <c r="R50" i="26"/>
  <c r="S50" i="26"/>
  <c r="T50" i="26"/>
  <c r="E50" i="26"/>
  <c r="F24" i="26"/>
  <c r="G24" i="26"/>
  <c r="H24" i="26"/>
  <c r="I24" i="26"/>
  <c r="J24" i="26"/>
  <c r="K24" i="26"/>
  <c r="L24" i="26"/>
  <c r="M24" i="26"/>
  <c r="N24" i="26"/>
  <c r="O24" i="26"/>
  <c r="P24" i="26"/>
  <c r="Q24" i="26"/>
  <c r="R24" i="26"/>
  <c r="S24" i="26"/>
  <c r="T24" i="26"/>
  <c r="E24" i="26"/>
  <c r="M253" i="12"/>
  <c r="N253" i="12"/>
  <c r="O253" i="12"/>
  <c r="P253" i="12"/>
  <c r="Q253" i="12"/>
  <c r="R253" i="12"/>
  <c r="S253" i="12"/>
  <c r="T253" i="12"/>
  <c r="L253" i="12"/>
  <c r="K253" i="12"/>
  <c r="J253" i="12"/>
  <c r="I253" i="12"/>
  <c r="H253" i="12"/>
  <c r="G253" i="12"/>
  <c r="F253" i="12"/>
  <c r="E253" i="12"/>
  <c r="F228" i="12"/>
  <c r="G228" i="12"/>
  <c r="H228" i="12"/>
  <c r="I228" i="12"/>
  <c r="J228" i="12"/>
  <c r="K228" i="12"/>
  <c r="L228" i="12"/>
  <c r="M228" i="12"/>
  <c r="N228" i="12"/>
  <c r="O228" i="12"/>
  <c r="P228" i="12"/>
  <c r="Q228" i="12"/>
  <c r="R228" i="12"/>
  <c r="S228" i="12"/>
  <c r="T228" i="12"/>
  <c r="E228" i="12"/>
  <c r="E191" i="12"/>
  <c r="M204" i="12"/>
  <c r="N204" i="12"/>
  <c r="O204" i="12"/>
  <c r="P204" i="12"/>
  <c r="Q204" i="12"/>
  <c r="R204" i="12"/>
  <c r="S204" i="12"/>
  <c r="T204" i="12"/>
  <c r="F191" i="12"/>
  <c r="G191" i="12"/>
  <c r="H191" i="12"/>
  <c r="I191" i="12"/>
  <c r="J191" i="12"/>
  <c r="K191" i="12"/>
  <c r="L191" i="12"/>
  <c r="M191" i="12"/>
  <c r="N191" i="12"/>
  <c r="O191" i="12"/>
  <c r="P191" i="12"/>
  <c r="Q191" i="12"/>
  <c r="R191" i="12"/>
  <c r="S191" i="12"/>
  <c r="T191" i="12"/>
  <c r="F179" i="12"/>
  <c r="G179" i="12"/>
  <c r="H179" i="12"/>
  <c r="I179" i="12"/>
  <c r="J179" i="12"/>
  <c r="K179" i="12"/>
  <c r="L179" i="12"/>
  <c r="M179" i="12"/>
  <c r="N179" i="12"/>
  <c r="O179" i="12"/>
  <c r="P179" i="12"/>
  <c r="Q179" i="12"/>
  <c r="R179" i="12"/>
  <c r="S179" i="12"/>
  <c r="T179" i="12"/>
  <c r="E179" i="12"/>
  <c r="E140" i="12"/>
  <c r="F127" i="12"/>
  <c r="G127" i="12"/>
  <c r="H127" i="12"/>
  <c r="I127" i="12"/>
  <c r="J127" i="12"/>
  <c r="K127" i="12"/>
  <c r="L127" i="12"/>
  <c r="M127" i="12"/>
  <c r="N127" i="12"/>
  <c r="O127" i="12"/>
  <c r="P127" i="12"/>
  <c r="Q127" i="12"/>
  <c r="R127" i="12"/>
  <c r="S127" i="12"/>
  <c r="T127" i="12"/>
  <c r="E127" i="12"/>
  <c r="M101" i="12"/>
  <c r="N101" i="12"/>
  <c r="O101" i="12"/>
  <c r="P101" i="12"/>
  <c r="Q101" i="12"/>
  <c r="R101" i="12"/>
  <c r="S101" i="12"/>
  <c r="T101" i="12"/>
  <c r="F88" i="12"/>
  <c r="G88" i="12"/>
  <c r="H88" i="12"/>
  <c r="I88" i="12"/>
  <c r="J88" i="12"/>
  <c r="K88" i="12"/>
  <c r="L88" i="12"/>
  <c r="M88" i="12"/>
  <c r="N88" i="12"/>
  <c r="O88" i="12"/>
  <c r="P88" i="12"/>
  <c r="Q88" i="12"/>
  <c r="R88" i="12"/>
  <c r="S88" i="12"/>
  <c r="T88" i="12"/>
  <c r="E88" i="12"/>
  <c r="F76" i="12"/>
  <c r="G76" i="12"/>
  <c r="H76" i="12"/>
  <c r="I76" i="12"/>
  <c r="J76" i="12"/>
  <c r="K76" i="12"/>
  <c r="L76" i="12"/>
  <c r="M76" i="12"/>
  <c r="N76" i="12"/>
  <c r="O76" i="12"/>
  <c r="P76" i="12"/>
  <c r="Q76" i="12"/>
  <c r="R76" i="12"/>
  <c r="S76" i="12"/>
  <c r="T76" i="12"/>
  <c r="E76" i="12"/>
  <c r="G62" i="12"/>
  <c r="H62" i="12"/>
  <c r="I62" i="12"/>
  <c r="J62" i="12"/>
  <c r="K62" i="12"/>
  <c r="L62" i="12"/>
  <c r="M62" i="12"/>
  <c r="N62" i="12"/>
  <c r="O62" i="12"/>
  <c r="P62" i="12"/>
  <c r="Q62" i="12"/>
  <c r="R62" i="12"/>
  <c r="S62" i="12"/>
  <c r="T62" i="12"/>
  <c r="E50" i="12"/>
  <c r="E62" i="12"/>
  <c r="F62" i="12"/>
  <c r="F50" i="12"/>
  <c r="G50" i="12"/>
  <c r="H50" i="12"/>
  <c r="I50" i="12"/>
  <c r="J50" i="12"/>
  <c r="K50" i="12"/>
  <c r="L50" i="12"/>
  <c r="M50" i="12"/>
  <c r="N50" i="12"/>
  <c r="O50" i="12"/>
  <c r="P50" i="12"/>
  <c r="Q50" i="12"/>
  <c r="R50" i="12"/>
  <c r="S50" i="12"/>
  <c r="T50" i="12"/>
  <c r="F24" i="12"/>
  <c r="G24" i="12"/>
  <c r="H24" i="12"/>
  <c r="I24" i="12"/>
  <c r="J24" i="12"/>
  <c r="K24" i="12"/>
  <c r="L24" i="12"/>
  <c r="M24" i="12"/>
  <c r="N24" i="12"/>
  <c r="O24" i="12"/>
  <c r="P24" i="12"/>
  <c r="Q24" i="12"/>
  <c r="R24" i="12"/>
  <c r="S24" i="12"/>
  <c r="T24" i="12"/>
  <c r="E24" i="12"/>
  <c r="F11" i="12"/>
  <c r="G11" i="12"/>
  <c r="H11" i="12"/>
  <c r="I11" i="12"/>
  <c r="J11" i="12"/>
  <c r="K11" i="12"/>
  <c r="L11" i="12"/>
  <c r="M11" i="12"/>
  <c r="N11" i="12"/>
  <c r="O11" i="12"/>
  <c r="P11" i="12"/>
  <c r="Q11" i="12"/>
  <c r="R11" i="12"/>
  <c r="S11" i="12"/>
  <c r="T11" i="12"/>
  <c r="E11" i="12"/>
  <c r="P25" i="12"/>
  <c r="E154" i="12" l="1"/>
  <c r="E25" i="12"/>
  <c r="Q58" i="10" l="1"/>
  <c r="R58" i="10"/>
  <c r="S58" i="10"/>
  <c r="T58" i="10"/>
  <c r="U58" i="10"/>
  <c r="V58" i="10"/>
  <c r="W58" i="10"/>
  <c r="X58" i="10"/>
  <c r="Y58" i="10"/>
  <c r="Z58" i="10"/>
  <c r="AA58" i="10"/>
  <c r="AB58" i="10"/>
  <c r="E71" i="16"/>
  <c r="F71" i="16"/>
  <c r="G71" i="16"/>
  <c r="H71" i="16"/>
  <c r="I71" i="16"/>
  <c r="J71" i="16"/>
  <c r="K71" i="16"/>
  <c r="L71" i="16"/>
  <c r="M71" i="16"/>
  <c r="N71" i="16"/>
  <c r="O71" i="16"/>
  <c r="D71" i="16"/>
  <c r="D97" i="28" l="1"/>
  <c r="E86" i="28"/>
  <c r="F86" i="28"/>
  <c r="G86" i="28"/>
  <c r="H86" i="28"/>
  <c r="I86" i="28"/>
  <c r="J86" i="28"/>
  <c r="K86" i="28"/>
  <c r="L86" i="28"/>
  <c r="M86" i="28"/>
  <c r="N86" i="28"/>
  <c r="O86" i="28"/>
  <c r="D86" i="28"/>
  <c r="E65" i="28"/>
  <c r="F65" i="28"/>
  <c r="G65" i="28"/>
  <c r="H65" i="28"/>
  <c r="I65" i="28"/>
  <c r="J65" i="28"/>
  <c r="K65" i="28"/>
  <c r="L65" i="28"/>
  <c r="M65" i="28"/>
  <c r="N65" i="28"/>
  <c r="O65" i="28"/>
  <c r="D65" i="28"/>
  <c r="D55" i="28"/>
  <c r="E12" i="28"/>
  <c r="F12" i="28"/>
  <c r="H12" i="28"/>
  <c r="I12" i="28"/>
  <c r="J12" i="28"/>
  <c r="K12" i="28"/>
  <c r="L12" i="28"/>
  <c r="M12" i="28"/>
  <c r="N12" i="28"/>
  <c r="O12" i="28"/>
  <c r="O108" i="28"/>
  <c r="N108" i="28"/>
  <c r="M108" i="28"/>
  <c r="L108" i="28"/>
  <c r="K108" i="28"/>
  <c r="J108" i="28"/>
  <c r="I108" i="28"/>
  <c r="H108" i="28"/>
  <c r="G108" i="28"/>
  <c r="F108" i="28"/>
  <c r="E108" i="28"/>
  <c r="D108" i="28"/>
  <c r="O97" i="28"/>
  <c r="N97" i="28"/>
  <c r="M97" i="28"/>
  <c r="L97" i="28"/>
  <c r="K97" i="28"/>
  <c r="J97" i="28"/>
  <c r="I97" i="28"/>
  <c r="H97" i="28"/>
  <c r="G97" i="28"/>
  <c r="F97" i="28"/>
  <c r="E97" i="28"/>
  <c r="O76" i="28"/>
  <c r="N76" i="28"/>
  <c r="M76" i="28"/>
  <c r="L76" i="28"/>
  <c r="K76" i="28"/>
  <c r="J76" i="28"/>
  <c r="I76" i="28"/>
  <c r="H76" i="28"/>
  <c r="G76" i="28"/>
  <c r="F76" i="28"/>
  <c r="E76" i="28"/>
  <c r="D76" i="28"/>
  <c r="O55" i="28"/>
  <c r="N55" i="28"/>
  <c r="M55" i="28"/>
  <c r="L55" i="28"/>
  <c r="K55" i="28"/>
  <c r="J55" i="28"/>
  <c r="I55" i="28"/>
  <c r="H55" i="28"/>
  <c r="G55" i="28"/>
  <c r="F55" i="28"/>
  <c r="E55" i="28"/>
  <c r="O44" i="28"/>
  <c r="N44" i="28"/>
  <c r="M44" i="28"/>
  <c r="L44" i="28"/>
  <c r="K44" i="28"/>
  <c r="J44" i="28"/>
  <c r="I44" i="28"/>
  <c r="H44" i="28"/>
  <c r="G44" i="28"/>
  <c r="F44" i="28"/>
  <c r="E44" i="28"/>
  <c r="D44" i="28"/>
  <c r="O35" i="28"/>
  <c r="N35" i="28"/>
  <c r="M35" i="28"/>
  <c r="L35" i="28"/>
  <c r="K35" i="28"/>
  <c r="J35" i="28"/>
  <c r="I35" i="28"/>
  <c r="H35" i="28"/>
  <c r="G35" i="28"/>
  <c r="F35" i="28"/>
  <c r="E35" i="28"/>
  <c r="O24" i="28"/>
  <c r="N24" i="28"/>
  <c r="M24" i="28"/>
  <c r="L24" i="28"/>
  <c r="K24" i="28"/>
  <c r="J24" i="28"/>
  <c r="I24" i="28"/>
  <c r="H24" i="28"/>
  <c r="G24" i="28"/>
  <c r="F24" i="28"/>
  <c r="E24" i="28"/>
  <c r="D24" i="28"/>
  <c r="T239" i="26" l="1"/>
  <c r="S239" i="26"/>
  <c r="R239" i="26"/>
  <c r="Q239" i="26"/>
  <c r="P239" i="26"/>
  <c r="O239" i="26"/>
  <c r="N239" i="26"/>
  <c r="M239" i="26"/>
  <c r="L239" i="26"/>
  <c r="K239" i="26"/>
  <c r="J239" i="26"/>
  <c r="I239" i="26"/>
  <c r="H239" i="26"/>
  <c r="G239" i="26"/>
  <c r="F239" i="26"/>
  <c r="E239" i="26"/>
  <c r="T214" i="26"/>
  <c r="S214" i="26"/>
  <c r="R214" i="26"/>
  <c r="Q214" i="26"/>
  <c r="P214" i="26"/>
  <c r="O214" i="26"/>
  <c r="N214" i="26"/>
  <c r="M214" i="26"/>
  <c r="L214" i="26"/>
  <c r="K214" i="26"/>
  <c r="J214" i="26"/>
  <c r="I214" i="26"/>
  <c r="H214" i="26"/>
  <c r="G214" i="26"/>
  <c r="F214" i="26"/>
  <c r="E214" i="26"/>
  <c r="T166" i="26"/>
  <c r="S166" i="26"/>
  <c r="R166" i="26"/>
  <c r="Q166" i="26"/>
  <c r="P166" i="26"/>
  <c r="O166" i="26"/>
  <c r="N166" i="26"/>
  <c r="M166" i="26"/>
  <c r="L166" i="26"/>
  <c r="K166" i="26"/>
  <c r="J166" i="26"/>
  <c r="I166" i="26"/>
  <c r="H166" i="26"/>
  <c r="G166" i="26"/>
  <c r="F166" i="26"/>
  <c r="E166" i="26"/>
  <c r="T153" i="26"/>
  <c r="S153" i="26"/>
  <c r="R153" i="26"/>
  <c r="Q153" i="26"/>
  <c r="P153" i="26"/>
  <c r="O153" i="26"/>
  <c r="N153" i="26"/>
  <c r="M153" i="26"/>
  <c r="L153" i="26"/>
  <c r="K153" i="26"/>
  <c r="J153" i="26"/>
  <c r="I153" i="26"/>
  <c r="H153" i="26"/>
  <c r="G153" i="26"/>
  <c r="F153" i="26"/>
  <c r="T140" i="26"/>
  <c r="S140" i="26"/>
  <c r="R140" i="26"/>
  <c r="Q140" i="26"/>
  <c r="P140" i="26"/>
  <c r="O140" i="26"/>
  <c r="N140" i="26"/>
  <c r="M140" i="26"/>
  <c r="L140" i="26"/>
  <c r="K140" i="26"/>
  <c r="J140" i="26"/>
  <c r="I140" i="26"/>
  <c r="H140" i="26"/>
  <c r="G140" i="26"/>
  <c r="F140" i="26"/>
  <c r="E140" i="26"/>
  <c r="T114" i="26"/>
  <c r="S114" i="26"/>
  <c r="R114" i="26"/>
  <c r="Q114" i="26"/>
  <c r="P114" i="26"/>
  <c r="O114" i="26"/>
  <c r="N114" i="26"/>
  <c r="M114" i="26"/>
  <c r="L114" i="26"/>
  <c r="K114" i="26"/>
  <c r="J114" i="26"/>
  <c r="I114" i="26"/>
  <c r="H114" i="26"/>
  <c r="G114" i="26"/>
  <c r="F114" i="26"/>
  <c r="E114" i="26"/>
  <c r="T88" i="26"/>
  <c r="S88" i="26"/>
  <c r="R88" i="26"/>
  <c r="Q88" i="26"/>
  <c r="P88" i="26"/>
  <c r="O88" i="26"/>
  <c r="N88" i="26"/>
  <c r="M88" i="26"/>
  <c r="L88" i="26"/>
  <c r="K88" i="26"/>
  <c r="J88" i="26"/>
  <c r="I88" i="26"/>
  <c r="H88" i="26"/>
  <c r="G88" i="26"/>
  <c r="F88" i="26"/>
  <c r="E88" i="26"/>
  <c r="T76" i="26"/>
  <c r="S76" i="26"/>
  <c r="R76" i="26"/>
  <c r="Q76" i="26"/>
  <c r="P76" i="26"/>
  <c r="O76" i="26"/>
  <c r="N76" i="26"/>
  <c r="M76" i="26"/>
  <c r="L76" i="26"/>
  <c r="K76" i="26"/>
  <c r="J76" i="26"/>
  <c r="I76" i="26"/>
  <c r="H76" i="26"/>
  <c r="G76" i="26"/>
  <c r="F76" i="26"/>
  <c r="E76" i="26"/>
  <c r="T62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T11" i="26"/>
  <c r="S11" i="26"/>
  <c r="R11" i="26"/>
  <c r="Q11" i="26"/>
  <c r="P11" i="26"/>
  <c r="O11" i="26"/>
  <c r="N11" i="26"/>
  <c r="M11" i="26"/>
  <c r="L11" i="26"/>
  <c r="K11" i="26"/>
  <c r="J11" i="26"/>
  <c r="I11" i="26"/>
  <c r="H11" i="26"/>
  <c r="G11" i="26"/>
  <c r="F11" i="26"/>
  <c r="E11" i="26"/>
  <c r="E292" i="24"/>
  <c r="F292" i="24"/>
  <c r="G292" i="24"/>
  <c r="H292" i="24"/>
  <c r="I292" i="24"/>
  <c r="J292" i="24"/>
  <c r="K292" i="24"/>
  <c r="L292" i="24"/>
  <c r="M292" i="24"/>
  <c r="N292" i="24"/>
  <c r="O292" i="24"/>
  <c r="D292" i="24"/>
  <c r="D262" i="24"/>
  <c r="O262" i="24"/>
  <c r="N262" i="24"/>
  <c r="M262" i="24"/>
  <c r="L262" i="24"/>
  <c r="K262" i="24"/>
  <c r="J262" i="24"/>
  <c r="I262" i="24"/>
  <c r="H262" i="24"/>
  <c r="G262" i="24"/>
  <c r="F262" i="24"/>
  <c r="E262" i="24"/>
  <c r="D233" i="24"/>
  <c r="O233" i="24"/>
  <c r="N233" i="24"/>
  <c r="M233" i="24"/>
  <c r="L233" i="24"/>
  <c r="K233" i="24"/>
  <c r="J233" i="24"/>
  <c r="I233" i="24"/>
  <c r="H233" i="24"/>
  <c r="G233" i="24"/>
  <c r="F233" i="24"/>
  <c r="E233" i="24"/>
  <c r="D205" i="24"/>
  <c r="O205" i="24"/>
  <c r="N205" i="24"/>
  <c r="M205" i="24"/>
  <c r="L205" i="24"/>
  <c r="K205" i="24"/>
  <c r="J205" i="24"/>
  <c r="I205" i="24"/>
  <c r="H205" i="24"/>
  <c r="G205" i="24"/>
  <c r="F205" i="24"/>
  <c r="E205" i="24"/>
  <c r="D168" i="24"/>
  <c r="D175" i="24"/>
  <c r="O175" i="24"/>
  <c r="N175" i="24"/>
  <c r="M175" i="24"/>
  <c r="L175" i="24"/>
  <c r="K175" i="24"/>
  <c r="J175" i="24"/>
  <c r="I175" i="24"/>
  <c r="H175" i="24"/>
  <c r="G175" i="24"/>
  <c r="F175" i="24"/>
  <c r="E175" i="24"/>
  <c r="D144" i="24"/>
  <c r="O144" i="24"/>
  <c r="N144" i="24"/>
  <c r="M144" i="24"/>
  <c r="L144" i="24"/>
  <c r="K144" i="24"/>
  <c r="J144" i="24"/>
  <c r="I144" i="24"/>
  <c r="H144" i="24"/>
  <c r="G144" i="24"/>
  <c r="F144" i="24"/>
  <c r="E144" i="24"/>
  <c r="D126" i="24"/>
  <c r="E126" i="24"/>
  <c r="F126" i="24"/>
  <c r="G126" i="24"/>
  <c r="H126" i="24"/>
  <c r="I126" i="24"/>
  <c r="J126" i="24"/>
  <c r="K126" i="24"/>
  <c r="L126" i="24"/>
  <c r="M126" i="24"/>
  <c r="N126" i="24"/>
  <c r="O126" i="24"/>
  <c r="D115" i="24"/>
  <c r="O115" i="24"/>
  <c r="N115" i="24"/>
  <c r="M115" i="24"/>
  <c r="L115" i="24"/>
  <c r="K115" i="24"/>
  <c r="J115" i="24"/>
  <c r="I115" i="24"/>
  <c r="H115" i="24"/>
  <c r="G115" i="24"/>
  <c r="F115" i="24"/>
  <c r="E115" i="24"/>
  <c r="O86" i="24"/>
  <c r="N86" i="24"/>
  <c r="M86" i="24"/>
  <c r="L86" i="24"/>
  <c r="K86" i="24"/>
  <c r="J86" i="24"/>
  <c r="I86" i="24"/>
  <c r="H86" i="24"/>
  <c r="G86" i="24"/>
  <c r="F86" i="24"/>
  <c r="E86" i="24"/>
  <c r="D57" i="24"/>
  <c r="O57" i="24"/>
  <c r="N57" i="24"/>
  <c r="M57" i="24"/>
  <c r="L57" i="24"/>
  <c r="K57" i="24"/>
  <c r="J57" i="24"/>
  <c r="I57" i="24"/>
  <c r="H57" i="24"/>
  <c r="G57" i="24"/>
  <c r="F57" i="24"/>
  <c r="E57" i="24"/>
  <c r="D28" i="24"/>
  <c r="O28" i="24"/>
  <c r="N28" i="24"/>
  <c r="M28" i="24"/>
  <c r="L28" i="24"/>
  <c r="K28" i="24"/>
  <c r="J28" i="24"/>
  <c r="I28" i="24"/>
  <c r="H28" i="24"/>
  <c r="G28" i="24"/>
  <c r="F28" i="24"/>
  <c r="E28" i="24"/>
  <c r="O39" i="24"/>
  <c r="N39" i="24"/>
  <c r="M39" i="24"/>
  <c r="M58" i="24" s="1"/>
  <c r="L39" i="24"/>
  <c r="K39" i="24"/>
  <c r="J39" i="24"/>
  <c r="I39" i="24"/>
  <c r="H39" i="24"/>
  <c r="G39" i="24"/>
  <c r="F39" i="24"/>
  <c r="E39" i="24"/>
  <c r="E58" i="24" s="1"/>
  <c r="D39" i="24"/>
  <c r="D10" i="24"/>
  <c r="O274" i="24"/>
  <c r="N274" i="24"/>
  <c r="M274" i="24"/>
  <c r="L274" i="24"/>
  <c r="K274" i="24"/>
  <c r="J274" i="24"/>
  <c r="I274" i="24"/>
  <c r="H274" i="24"/>
  <c r="G274" i="24"/>
  <c r="F274" i="24"/>
  <c r="E274" i="24"/>
  <c r="D274" i="24"/>
  <c r="O244" i="24"/>
  <c r="N244" i="24"/>
  <c r="M244" i="24"/>
  <c r="L244" i="24"/>
  <c r="K244" i="24"/>
  <c r="J244" i="24"/>
  <c r="I244" i="24"/>
  <c r="H244" i="24"/>
  <c r="G244" i="24"/>
  <c r="F244" i="24"/>
  <c r="E244" i="24"/>
  <c r="D244" i="24"/>
  <c r="O187" i="24"/>
  <c r="N187" i="24"/>
  <c r="M187" i="24"/>
  <c r="L187" i="24"/>
  <c r="K187" i="24"/>
  <c r="J187" i="24"/>
  <c r="I187" i="24"/>
  <c r="H187" i="24"/>
  <c r="G187" i="24"/>
  <c r="F187" i="24"/>
  <c r="E187" i="24"/>
  <c r="D187" i="24"/>
  <c r="O168" i="24"/>
  <c r="N168" i="24"/>
  <c r="M168" i="24"/>
  <c r="L168" i="24"/>
  <c r="K168" i="24"/>
  <c r="J168" i="24"/>
  <c r="I168" i="24"/>
  <c r="H168" i="24"/>
  <c r="G168" i="24"/>
  <c r="F168" i="24"/>
  <c r="E168" i="24"/>
  <c r="O79" i="24"/>
  <c r="N79" i="24"/>
  <c r="M79" i="24"/>
  <c r="L79" i="24"/>
  <c r="K79" i="24"/>
  <c r="J79" i="24"/>
  <c r="I79" i="24"/>
  <c r="H79" i="24"/>
  <c r="G79" i="24"/>
  <c r="F79" i="24"/>
  <c r="E79" i="24"/>
  <c r="O68" i="24"/>
  <c r="N68" i="24"/>
  <c r="M68" i="24"/>
  <c r="L68" i="24"/>
  <c r="K68" i="24"/>
  <c r="J68" i="24"/>
  <c r="I68" i="24"/>
  <c r="H68" i="24"/>
  <c r="G68" i="24"/>
  <c r="F68" i="24"/>
  <c r="E68" i="24"/>
  <c r="D68" i="24"/>
  <c r="I58" i="24"/>
  <c r="O10" i="24"/>
  <c r="N10" i="24"/>
  <c r="M10" i="24"/>
  <c r="L10" i="24"/>
  <c r="K10" i="24"/>
  <c r="J10" i="24"/>
  <c r="I10" i="24"/>
  <c r="H10" i="24"/>
  <c r="G10" i="24"/>
  <c r="F10" i="24"/>
  <c r="E10" i="24"/>
  <c r="E240" i="12"/>
  <c r="F215" i="12"/>
  <c r="G215" i="12"/>
  <c r="H215" i="12"/>
  <c r="I215" i="12"/>
  <c r="J215" i="12"/>
  <c r="K215" i="12"/>
  <c r="L215" i="12"/>
  <c r="M215" i="12"/>
  <c r="N215" i="12"/>
  <c r="O215" i="12"/>
  <c r="P215" i="12"/>
  <c r="Q215" i="12"/>
  <c r="R215" i="12"/>
  <c r="S215" i="12"/>
  <c r="T215" i="12"/>
  <c r="E215" i="12"/>
  <c r="E204" i="12"/>
  <c r="F204" i="12"/>
  <c r="G204" i="12"/>
  <c r="H204" i="12"/>
  <c r="I204" i="12"/>
  <c r="J204" i="12"/>
  <c r="K204" i="12"/>
  <c r="L204" i="12"/>
  <c r="M205" i="12"/>
  <c r="N205" i="12"/>
  <c r="O205" i="12"/>
  <c r="Q205" i="12"/>
  <c r="F166" i="12"/>
  <c r="F180" i="12" s="1"/>
  <c r="G166" i="12"/>
  <c r="H166" i="12"/>
  <c r="I166" i="12"/>
  <c r="J166" i="12"/>
  <c r="K166" i="12"/>
  <c r="L166" i="12"/>
  <c r="M166" i="12"/>
  <c r="N166" i="12"/>
  <c r="N180" i="12" s="1"/>
  <c r="O166" i="12"/>
  <c r="P166" i="12"/>
  <c r="Q166" i="12"/>
  <c r="R166" i="12"/>
  <c r="S166" i="12"/>
  <c r="T166" i="12"/>
  <c r="E166" i="12"/>
  <c r="F140" i="12"/>
  <c r="G140" i="12"/>
  <c r="H140" i="12"/>
  <c r="I140" i="12"/>
  <c r="J140" i="12"/>
  <c r="K140" i="12"/>
  <c r="L140" i="12"/>
  <c r="M140" i="12"/>
  <c r="N140" i="12"/>
  <c r="O140" i="12"/>
  <c r="P140" i="12"/>
  <c r="Q140" i="12"/>
  <c r="R140" i="12"/>
  <c r="S140" i="12"/>
  <c r="T140" i="12"/>
  <c r="F114" i="12"/>
  <c r="G114" i="12"/>
  <c r="H114" i="12"/>
  <c r="I114" i="12"/>
  <c r="J114" i="12"/>
  <c r="K114" i="12"/>
  <c r="L114" i="12"/>
  <c r="M114" i="12"/>
  <c r="N114" i="12"/>
  <c r="O114" i="12"/>
  <c r="P114" i="12"/>
  <c r="Q114" i="12"/>
  <c r="R114" i="12"/>
  <c r="S114" i="12"/>
  <c r="T114" i="12"/>
  <c r="E114" i="12"/>
  <c r="E101" i="12"/>
  <c r="F101" i="12"/>
  <c r="G101" i="12"/>
  <c r="H101" i="12"/>
  <c r="I101" i="12"/>
  <c r="J101" i="12"/>
  <c r="K101" i="12"/>
  <c r="L101" i="12"/>
  <c r="J77" i="12"/>
  <c r="K77" i="12"/>
  <c r="L77" i="12"/>
  <c r="P77" i="12"/>
  <c r="F36" i="12"/>
  <c r="F51" i="12" s="1"/>
  <c r="G36" i="12"/>
  <c r="G51" i="12" s="1"/>
  <c r="H36" i="12"/>
  <c r="I36" i="12"/>
  <c r="I51" i="12" s="1"/>
  <c r="J36" i="12"/>
  <c r="K36" i="12"/>
  <c r="L36" i="12"/>
  <c r="M36" i="12"/>
  <c r="M51" i="12" s="1"/>
  <c r="N36" i="12"/>
  <c r="O36" i="12"/>
  <c r="P36" i="12"/>
  <c r="Q36" i="12"/>
  <c r="R36" i="12"/>
  <c r="S36" i="12"/>
  <c r="T36" i="12"/>
  <c r="E51" i="12"/>
  <c r="I25" i="12"/>
  <c r="M25" i="12"/>
  <c r="O25" i="12"/>
  <c r="D161" i="10"/>
  <c r="E145" i="10"/>
  <c r="F145" i="10"/>
  <c r="G145" i="10"/>
  <c r="H145" i="10"/>
  <c r="I145" i="10"/>
  <c r="J145" i="10"/>
  <c r="K145" i="10"/>
  <c r="L145" i="10"/>
  <c r="M145" i="10"/>
  <c r="N145" i="10"/>
  <c r="O145" i="10"/>
  <c r="D128" i="10"/>
  <c r="D112" i="10"/>
  <c r="D96" i="10"/>
  <c r="D79" i="10"/>
  <c r="D63" i="10"/>
  <c r="E31" i="10"/>
  <c r="F31" i="10"/>
  <c r="G31" i="10"/>
  <c r="H31" i="10"/>
  <c r="I31" i="10"/>
  <c r="J31" i="10"/>
  <c r="K31" i="10"/>
  <c r="L31" i="10"/>
  <c r="M31" i="10"/>
  <c r="N31" i="10"/>
  <c r="O31" i="10"/>
  <c r="D31" i="10"/>
  <c r="E16" i="10"/>
  <c r="F16" i="10"/>
  <c r="G16" i="10"/>
  <c r="H16" i="10"/>
  <c r="I16" i="10"/>
  <c r="J16" i="10"/>
  <c r="K16" i="10"/>
  <c r="L16" i="10"/>
  <c r="M16" i="10"/>
  <c r="N16" i="10"/>
  <c r="O16" i="10"/>
  <c r="D16" i="10"/>
  <c r="E145" i="16"/>
  <c r="F145" i="16"/>
  <c r="G145" i="16"/>
  <c r="H145" i="16"/>
  <c r="I145" i="16"/>
  <c r="J145" i="16"/>
  <c r="K145" i="16"/>
  <c r="L145" i="16"/>
  <c r="M145" i="16"/>
  <c r="N145" i="16"/>
  <c r="O145" i="16"/>
  <c r="D145" i="16"/>
  <c r="G130" i="16"/>
  <c r="E130" i="16"/>
  <c r="F130" i="16"/>
  <c r="H130" i="16"/>
  <c r="I130" i="16"/>
  <c r="J130" i="16"/>
  <c r="K130" i="16"/>
  <c r="L130" i="16"/>
  <c r="M130" i="16"/>
  <c r="N130" i="16"/>
  <c r="O130" i="16"/>
  <c r="D130" i="16"/>
  <c r="E115" i="16"/>
  <c r="F115" i="16"/>
  <c r="G115" i="16"/>
  <c r="H115" i="16"/>
  <c r="I115" i="16"/>
  <c r="J115" i="16"/>
  <c r="K115" i="16"/>
  <c r="L115" i="16"/>
  <c r="M115" i="16"/>
  <c r="N115" i="16"/>
  <c r="O115" i="16"/>
  <c r="D115" i="16"/>
  <c r="E101" i="16"/>
  <c r="F101" i="16"/>
  <c r="G101" i="16"/>
  <c r="H101" i="16"/>
  <c r="I101" i="16"/>
  <c r="J101" i="16"/>
  <c r="K101" i="16"/>
  <c r="L101" i="16"/>
  <c r="M101" i="16"/>
  <c r="N101" i="16"/>
  <c r="O101" i="16"/>
  <c r="D101" i="16"/>
  <c r="E86" i="16"/>
  <c r="F86" i="16"/>
  <c r="G86" i="16"/>
  <c r="H86" i="16"/>
  <c r="I86" i="16"/>
  <c r="J86" i="16"/>
  <c r="K86" i="16"/>
  <c r="L86" i="16"/>
  <c r="M86" i="16"/>
  <c r="N86" i="16"/>
  <c r="O86" i="16"/>
  <c r="D86" i="16"/>
  <c r="E58" i="16"/>
  <c r="F58" i="16"/>
  <c r="G58" i="16"/>
  <c r="H58" i="16"/>
  <c r="I58" i="16"/>
  <c r="J58" i="16"/>
  <c r="K58" i="16"/>
  <c r="L58" i="16"/>
  <c r="M58" i="16"/>
  <c r="N58" i="16"/>
  <c r="O58" i="16"/>
  <c r="D58" i="16"/>
  <c r="E44" i="16"/>
  <c r="F44" i="16"/>
  <c r="G44" i="16"/>
  <c r="H44" i="16"/>
  <c r="I44" i="16"/>
  <c r="J44" i="16"/>
  <c r="K44" i="16"/>
  <c r="L44" i="16"/>
  <c r="M44" i="16"/>
  <c r="N44" i="16"/>
  <c r="O44" i="16"/>
  <c r="D44" i="16"/>
  <c r="E29" i="16"/>
  <c r="F29" i="16"/>
  <c r="G29" i="16"/>
  <c r="H29" i="16"/>
  <c r="I29" i="16"/>
  <c r="J29" i="16"/>
  <c r="K29" i="16"/>
  <c r="L29" i="16"/>
  <c r="M29" i="16"/>
  <c r="N29" i="16"/>
  <c r="O29" i="16"/>
  <c r="D29" i="16"/>
  <c r="E15" i="16"/>
  <c r="F15" i="16"/>
  <c r="G15" i="16"/>
  <c r="H15" i="16"/>
  <c r="I15" i="16"/>
  <c r="J15" i="16"/>
  <c r="K15" i="16"/>
  <c r="L15" i="16"/>
  <c r="M15" i="16"/>
  <c r="N15" i="16"/>
  <c r="O15" i="16"/>
  <c r="D15" i="16"/>
  <c r="D102" i="20"/>
  <c r="D91" i="20"/>
  <c r="E80" i="20"/>
  <c r="F80" i="20"/>
  <c r="G80" i="20"/>
  <c r="H80" i="20"/>
  <c r="I80" i="20"/>
  <c r="J80" i="20"/>
  <c r="K80" i="20"/>
  <c r="L80" i="20"/>
  <c r="M80" i="20"/>
  <c r="N80" i="20"/>
  <c r="O80" i="20"/>
  <c r="D80" i="20"/>
  <c r="E69" i="20"/>
  <c r="F69" i="20"/>
  <c r="G69" i="20"/>
  <c r="H69" i="20"/>
  <c r="I69" i="20"/>
  <c r="J69" i="20"/>
  <c r="K69" i="20"/>
  <c r="L69" i="20"/>
  <c r="M69" i="20"/>
  <c r="N69" i="20"/>
  <c r="O69" i="20"/>
  <c r="D69" i="20"/>
  <c r="D57" i="20"/>
  <c r="E57" i="20"/>
  <c r="F57" i="20"/>
  <c r="G57" i="20"/>
  <c r="H57" i="20"/>
  <c r="I57" i="20"/>
  <c r="J57" i="20"/>
  <c r="K57" i="20"/>
  <c r="L57" i="20"/>
  <c r="M57" i="20"/>
  <c r="N57" i="20"/>
  <c r="O57" i="20"/>
  <c r="H46" i="20"/>
  <c r="I46" i="20"/>
  <c r="J46" i="20"/>
  <c r="K46" i="20"/>
  <c r="L46" i="20"/>
  <c r="M46" i="20"/>
  <c r="N46" i="20"/>
  <c r="O46" i="20"/>
  <c r="E34" i="20"/>
  <c r="F34" i="20"/>
  <c r="G34" i="20"/>
  <c r="H34" i="20"/>
  <c r="I34" i="20"/>
  <c r="J34" i="20"/>
  <c r="K34" i="20"/>
  <c r="L34" i="20"/>
  <c r="M34" i="20"/>
  <c r="N34" i="20"/>
  <c r="O34" i="20"/>
  <c r="D34" i="20"/>
  <c r="D22" i="20"/>
  <c r="D11" i="20"/>
  <c r="M153" i="12"/>
  <c r="M154" i="12" s="1"/>
  <c r="N153" i="12"/>
  <c r="N154" i="12" s="1"/>
  <c r="O153" i="12"/>
  <c r="P153" i="12"/>
  <c r="P154" i="12" s="1"/>
  <c r="Q153" i="12"/>
  <c r="Q154" i="12" s="1"/>
  <c r="R153" i="12"/>
  <c r="R154" i="12" s="1"/>
  <c r="S153" i="12"/>
  <c r="T153" i="12"/>
  <c r="T154" i="12" s="1"/>
  <c r="Q25" i="12"/>
  <c r="S25" i="12"/>
  <c r="K240" i="12"/>
  <c r="K153" i="12"/>
  <c r="I240" i="12"/>
  <c r="I153" i="12"/>
  <c r="G240" i="12"/>
  <c r="G153" i="12"/>
  <c r="S154" i="12"/>
  <c r="O154" i="12"/>
  <c r="K25" i="12"/>
  <c r="D47" i="10"/>
  <c r="O113" i="20"/>
  <c r="N113" i="20"/>
  <c r="M113" i="20"/>
  <c r="L113" i="20"/>
  <c r="K113" i="20"/>
  <c r="J113" i="20"/>
  <c r="I113" i="20"/>
  <c r="H113" i="20"/>
  <c r="G113" i="20"/>
  <c r="F113" i="20"/>
  <c r="E113" i="20"/>
  <c r="D113" i="20"/>
  <c r="O102" i="20"/>
  <c r="N102" i="20"/>
  <c r="M102" i="20"/>
  <c r="L102" i="20"/>
  <c r="K102" i="20"/>
  <c r="J102" i="20"/>
  <c r="I102" i="20"/>
  <c r="H102" i="20"/>
  <c r="G102" i="20"/>
  <c r="F102" i="20"/>
  <c r="E102" i="20"/>
  <c r="O91" i="20"/>
  <c r="N91" i="20"/>
  <c r="M91" i="20"/>
  <c r="L91" i="20"/>
  <c r="K91" i="20"/>
  <c r="J91" i="20"/>
  <c r="I91" i="20"/>
  <c r="H91" i="20"/>
  <c r="G91" i="20"/>
  <c r="F91" i="20"/>
  <c r="E91" i="20"/>
  <c r="G46" i="20"/>
  <c r="F46" i="20"/>
  <c r="E46" i="20"/>
  <c r="D46" i="20"/>
  <c r="O22" i="20"/>
  <c r="N22" i="20"/>
  <c r="M22" i="20"/>
  <c r="L22" i="20"/>
  <c r="K22" i="20"/>
  <c r="J22" i="20"/>
  <c r="I22" i="20"/>
  <c r="H22" i="20"/>
  <c r="G22" i="20"/>
  <c r="F22" i="20"/>
  <c r="E22" i="20"/>
  <c r="O11" i="20"/>
  <c r="N11" i="20"/>
  <c r="M11" i="20"/>
  <c r="L11" i="20"/>
  <c r="K11" i="20"/>
  <c r="J11" i="20"/>
  <c r="I11" i="20"/>
  <c r="H11" i="20"/>
  <c r="G11" i="20"/>
  <c r="F11" i="20"/>
  <c r="E11" i="20"/>
  <c r="E128" i="10"/>
  <c r="F128" i="10"/>
  <c r="G128" i="10"/>
  <c r="H128" i="10"/>
  <c r="I128" i="10"/>
  <c r="J128" i="10"/>
  <c r="K128" i="10"/>
  <c r="L128" i="10"/>
  <c r="M128" i="10"/>
  <c r="N128" i="10"/>
  <c r="O128" i="10"/>
  <c r="E79" i="10"/>
  <c r="F79" i="10"/>
  <c r="G79" i="10"/>
  <c r="H79" i="10"/>
  <c r="I79" i="10"/>
  <c r="J79" i="10"/>
  <c r="K79" i="10"/>
  <c r="L79" i="10"/>
  <c r="M79" i="10"/>
  <c r="N79" i="10"/>
  <c r="O79" i="10"/>
  <c r="F240" i="12"/>
  <c r="H240" i="12"/>
  <c r="J240" i="12"/>
  <c r="L240" i="12"/>
  <c r="M240" i="12"/>
  <c r="N240" i="12"/>
  <c r="O240" i="12"/>
  <c r="P240" i="12"/>
  <c r="Q240" i="12"/>
  <c r="R240" i="12"/>
  <c r="S240" i="12"/>
  <c r="T240" i="12"/>
  <c r="M102" i="12"/>
  <c r="O102" i="12"/>
  <c r="Q102" i="12"/>
  <c r="S102" i="12"/>
  <c r="L25" i="12"/>
  <c r="H25" i="12"/>
  <c r="F25" i="12"/>
  <c r="T25" i="12"/>
  <c r="R25" i="12"/>
  <c r="N25" i="12"/>
  <c r="H63" i="10"/>
  <c r="I63" i="10"/>
  <c r="J63" i="10"/>
  <c r="K63" i="10"/>
  <c r="L63" i="10"/>
  <c r="M63" i="10"/>
  <c r="N63" i="10"/>
  <c r="O63" i="10"/>
  <c r="J25" i="12"/>
  <c r="O161" i="10"/>
  <c r="E161" i="10"/>
  <c r="F161" i="10"/>
  <c r="G161" i="10"/>
  <c r="H161" i="10"/>
  <c r="I161" i="10"/>
  <c r="J161" i="10"/>
  <c r="K161" i="10"/>
  <c r="L161" i="10"/>
  <c r="M161" i="10"/>
  <c r="N161" i="10"/>
  <c r="O112" i="10"/>
  <c r="E112" i="10"/>
  <c r="F112" i="10"/>
  <c r="G112" i="10"/>
  <c r="H112" i="10"/>
  <c r="I112" i="10"/>
  <c r="J112" i="10"/>
  <c r="K112" i="10"/>
  <c r="L112" i="10"/>
  <c r="M112" i="10"/>
  <c r="N112" i="10"/>
  <c r="H96" i="10"/>
  <c r="I96" i="10"/>
  <c r="J96" i="10"/>
  <c r="K96" i="10"/>
  <c r="L96" i="10"/>
  <c r="M96" i="10"/>
  <c r="N96" i="10"/>
  <c r="O96" i="10"/>
  <c r="G96" i="10"/>
  <c r="F96" i="10"/>
  <c r="E96" i="10"/>
  <c r="G63" i="10"/>
  <c r="F63" i="10"/>
  <c r="E63" i="10"/>
  <c r="E47" i="10"/>
  <c r="F47" i="10"/>
  <c r="G47" i="10"/>
  <c r="H47" i="10"/>
  <c r="I47" i="10"/>
  <c r="J47" i="10"/>
  <c r="K47" i="10"/>
  <c r="L47" i="10"/>
  <c r="M47" i="10"/>
  <c r="N47" i="10"/>
  <c r="O47" i="10"/>
  <c r="F153" i="12"/>
  <c r="J153" i="12"/>
  <c r="J154" i="12" s="1"/>
  <c r="H153" i="12"/>
  <c r="L153" i="12"/>
  <c r="L154" i="12" s="1"/>
  <c r="H154" i="12" l="1"/>
  <c r="F154" i="12"/>
  <c r="G58" i="24"/>
  <c r="K58" i="24"/>
  <c r="O58" i="24"/>
  <c r="D58" i="24"/>
  <c r="E25" i="26"/>
  <c r="H229" i="12"/>
  <c r="G229" i="12"/>
  <c r="F229" i="12"/>
  <c r="I229" i="12"/>
  <c r="L205" i="12"/>
  <c r="K205" i="12"/>
  <c r="J205" i="12"/>
  <c r="I205" i="12"/>
  <c r="H205" i="12"/>
  <c r="G205" i="12"/>
  <c r="F205" i="12"/>
  <c r="P229" i="12"/>
  <c r="O229" i="12"/>
  <c r="E205" i="12"/>
  <c r="N229" i="12"/>
  <c r="R128" i="12"/>
  <c r="P128" i="12"/>
  <c r="O128" i="12"/>
  <c r="N128" i="12"/>
  <c r="F128" i="12"/>
  <c r="R180" i="12"/>
  <c r="P180" i="12"/>
  <c r="O180" i="12"/>
  <c r="R229" i="12"/>
  <c r="T77" i="12"/>
  <c r="F77" i="12"/>
  <c r="R77" i="12"/>
  <c r="H77" i="12"/>
  <c r="G77" i="12"/>
  <c r="Q51" i="12"/>
  <c r="O51" i="12"/>
  <c r="N51" i="12"/>
  <c r="T102" i="12"/>
  <c r="R102" i="12"/>
  <c r="P102" i="12"/>
  <c r="N102" i="12"/>
  <c r="L102" i="12"/>
  <c r="J102" i="12"/>
  <c r="H102" i="12"/>
  <c r="F102" i="12"/>
  <c r="E102" i="12"/>
  <c r="J128" i="12"/>
  <c r="H128" i="12"/>
  <c r="G128" i="12"/>
  <c r="J180" i="12"/>
  <c r="H180" i="12"/>
  <c r="G180" i="12"/>
  <c r="G25" i="12"/>
  <c r="S51" i="12"/>
  <c r="R51" i="12"/>
  <c r="K51" i="12"/>
  <c r="J51" i="12"/>
  <c r="S77" i="12"/>
  <c r="O77" i="12"/>
  <c r="N77" i="12"/>
  <c r="M77" i="12"/>
  <c r="K102" i="12"/>
  <c r="I102" i="12"/>
  <c r="G102" i="12"/>
  <c r="T128" i="12"/>
  <c r="S128" i="12"/>
  <c r="L128" i="12"/>
  <c r="K128" i="12"/>
  <c r="T180" i="12"/>
  <c r="S180" i="12"/>
  <c r="L180" i="12"/>
  <c r="K180" i="12"/>
  <c r="S205" i="12"/>
  <c r="R205" i="12"/>
  <c r="T229" i="12"/>
  <c r="S229" i="12"/>
  <c r="L229" i="12"/>
  <c r="K229" i="12"/>
  <c r="J229" i="12"/>
  <c r="F25" i="26"/>
  <c r="H25" i="26"/>
  <c r="J25" i="26"/>
  <c r="L25" i="26"/>
  <c r="N25" i="26"/>
  <c r="P25" i="26"/>
  <c r="R25" i="26"/>
  <c r="F51" i="26"/>
  <c r="H51" i="26"/>
  <c r="J51" i="26"/>
  <c r="L51" i="26"/>
  <c r="N51" i="26"/>
  <c r="P51" i="26"/>
  <c r="R51" i="26"/>
  <c r="T51" i="26"/>
  <c r="F77" i="26"/>
  <c r="H77" i="26"/>
  <c r="J77" i="26"/>
  <c r="L77" i="26"/>
  <c r="N77" i="26"/>
  <c r="P77" i="26"/>
  <c r="R77" i="26"/>
  <c r="T77" i="26"/>
  <c r="F102" i="26"/>
  <c r="H102" i="26"/>
  <c r="J102" i="26"/>
  <c r="L102" i="26"/>
  <c r="N102" i="26"/>
  <c r="P102" i="26"/>
  <c r="R102" i="26"/>
  <c r="T102" i="26"/>
  <c r="F128" i="26"/>
  <c r="H128" i="26"/>
  <c r="J128" i="26"/>
  <c r="L128" i="26"/>
  <c r="N128" i="26"/>
  <c r="P128" i="26"/>
  <c r="R128" i="26"/>
  <c r="T128" i="26"/>
  <c r="N154" i="26"/>
  <c r="P154" i="26"/>
  <c r="R154" i="26"/>
  <c r="T154" i="26"/>
  <c r="F180" i="26"/>
  <c r="H180" i="26"/>
  <c r="J180" i="26"/>
  <c r="L180" i="26"/>
  <c r="N180" i="26"/>
  <c r="P180" i="26"/>
  <c r="R180" i="26"/>
  <c r="T180" i="26"/>
  <c r="F204" i="26"/>
  <c r="H204" i="26"/>
  <c r="J204" i="26"/>
  <c r="L204" i="26"/>
  <c r="N204" i="26"/>
  <c r="P204" i="26"/>
  <c r="R204" i="26"/>
  <c r="T204" i="26"/>
  <c r="F228" i="26"/>
  <c r="H228" i="26"/>
  <c r="J228" i="26"/>
  <c r="L228" i="26"/>
  <c r="N228" i="26"/>
  <c r="P228" i="26"/>
  <c r="R228" i="26"/>
  <c r="T228" i="26"/>
  <c r="F253" i="26"/>
  <c r="H253" i="26"/>
  <c r="J253" i="26"/>
  <c r="L253" i="26"/>
  <c r="N253" i="26"/>
  <c r="P253" i="26"/>
  <c r="R253" i="26"/>
  <c r="T253" i="26"/>
  <c r="G25" i="26"/>
  <c r="I25" i="26"/>
  <c r="K25" i="26"/>
  <c r="M25" i="26"/>
  <c r="O25" i="26"/>
  <c r="Q25" i="26"/>
  <c r="S25" i="26"/>
  <c r="E51" i="26"/>
  <c r="G51" i="26"/>
  <c r="I51" i="26"/>
  <c r="K51" i="26"/>
  <c r="M51" i="26"/>
  <c r="O51" i="26"/>
  <c r="Q51" i="26"/>
  <c r="S51" i="26"/>
  <c r="E77" i="26"/>
  <c r="G77" i="26"/>
  <c r="I77" i="26"/>
  <c r="K77" i="26"/>
  <c r="M77" i="26"/>
  <c r="O77" i="26"/>
  <c r="Q77" i="26"/>
  <c r="S77" i="26"/>
  <c r="E102" i="26"/>
  <c r="G102" i="26"/>
  <c r="I102" i="26"/>
  <c r="K102" i="26"/>
  <c r="M102" i="26"/>
  <c r="O102" i="26"/>
  <c r="Q102" i="26"/>
  <c r="S102" i="26"/>
  <c r="E128" i="26"/>
  <c r="G128" i="26"/>
  <c r="I128" i="26"/>
  <c r="K128" i="26"/>
  <c r="M128" i="26"/>
  <c r="O128" i="26"/>
  <c r="Q128" i="26"/>
  <c r="S128" i="26"/>
  <c r="M154" i="26"/>
  <c r="O154" i="26"/>
  <c r="Q154" i="26"/>
  <c r="S154" i="26"/>
  <c r="E180" i="26"/>
  <c r="G180" i="26"/>
  <c r="I180" i="26"/>
  <c r="K180" i="26"/>
  <c r="M180" i="26"/>
  <c r="O180" i="26"/>
  <c r="Q180" i="26"/>
  <c r="S180" i="26"/>
  <c r="E204" i="26"/>
  <c r="G204" i="26"/>
  <c r="I204" i="26"/>
  <c r="K204" i="26"/>
  <c r="M204" i="26"/>
  <c r="O204" i="26"/>
  <c r="Q204" i="26"/>
  <c r="S204" i="26"/>
  <c r="E228" i="26"/>
  <c r="G228" i="26"/>
  <c r="I228" i="26"/>
  <c r="K228" i="26"/>
  <c r="M228" i="26"/>
  <c r="O228" i="26"/>
  <c r="Q228" i="26"/>
  <c r="S228" i="26"/>
  <c r="E253" i="26"/>
  <c r="G253" i="26"/>
  <c r="I253" i="26"/>
  <c r="K253" i="26"/>
  <c r="M253" i="26"/>
  <c r="O253" i="26"/>
  <c r="Q253" i="26"/>
  <c r="S253" i="26"/>
  <c r="E77" i="12"/>
  <c r="Q77" i="12"/>
  <c r="I77" i="12"/>
  <c r="T254" i="12"/>
  <c r="R254" i="12"/>
  <c r="P254" i="12"/>
  <c r="N254" i="12"/>
  <c r="L254" i="12"/>
  <c r="H254" i="12"/>
  <c r="T51" i="12"/>
  <c r="P51" i="12"/>
  <c r="L51" i="12"/>
  <c r="H51" i="12"/>
  <c r="E128" i="12"/>
  <c r="Q128" i="12"/>
  <c r="M128" i="12"/>
  <c r="I128" i="12"/>
  <c r="K154" i="12"/>
  <c r="I154" i="12"/>
  <c r="G154" i="12"/>
  <c r="E180" i="12"/>
  <c r="Q180" i="12"/>
  <c r="M180" i="12"/>
  <c r="I180" i="12"/>
  <c r="T205" i="12"/>
  <c r="P205" i="12"/>
  <c r="E229" i="12"/>
  <c r="Q229" i="12"/>
  <c r="M229" i="12"/>
  <c r="E254" i="12"/>
  <c r="S254" i="12"/>
  <c r="Q254" i="12"/>
  <c r="O254" i="12"/>
  <c r="M254" i="12"/>
  <c r="K254" i="12"/>
  <c r="I254" i="12"/>
  <c r="G254" i="12"/>
  <c r="T25" i="26"/>
  <c r="E154" i="26"/>
  <c r="G154" i="26"/>
  <c r="I154" i="26"/>
  <c r="K154" i="26"/>
  <c r="F154" i="26"/>
  <c r="H154" i="26"/>
  <c r="J154" i="26"/>
  <c r="L154" i="26"/>
  <c r="D176" i="24"/>
  <c r="D293" i="24"/>
  <c r="F293" i="24"/>
  <c r="H293" i="24"/>
  <c r="J293" i="24"/>
  <c r="L293" i="24"/>
  <c r="N293" i="24"/>
  <c r="E263" i="24"/>
  <c r="G263" i="24"/>
  <c r="I263" i="24"/>
  <c r="K263" i="24"/>
  <c r="M263" i="24"/>
  <c r="O263" i="24"/>
  <c r="F263" i="24"/>
  <c r="H263" i="24"/>
  <c r="J263" i="24"/>
  <c r="L263" i="24"/>
  <c r="N263" i="24"/>
  <c r="D263" i="24"/>
  <c r="O293" i="24"/>
  <c r="M293" i="24"/>
  <c r="K293" i="24"/>
  <c r="I293" i="24"/>
  <c r="G293" i="24"/>
  <c r="E293" i="24"/>
  <c r="E234" i="24"/>
  <c r="G234" i="24"/>
  <c r="I234" i="24"/>
  <c r="K234" i="24"/>
  <c r="M234" i="24"/>
  <c r="O234" i="24"/>
  <c r="F234" i="24"/>
  <c r="H234" i="24"/>
  <c r="J234" i="24"/>
  <c r="L234" i="24"/>
  <c r="N234" i="24"/>
  <c r="D234" i="24"/>
  <c r="E206" i="24"/>
  <c r="G206" i="24"/>
  <c r="I206" i="24"/>
  <c r="K206" i="24"/>
  <c r="M206" i="24"/>
  <c r="O206" i="24"/>
  <c r="F206" i="24"/>
  <c r="H206" i="24"/>
  <c r="J206" i="24"/>
  <c r="L206" i="24"/>
  <c r="N206" i="24"/>
  <c r="D206" i="24"/>
  <c r="F176" i="24"/>
  <c r="H176" i="24"/>
  <c r="J176" i="24"/>
  <c r="L176" i="24"/>
  <c r="N176" i="24"/>
  <c r="E176" i="24"/>
  <c r="G176" i="24"/>
  <c r="I176" i="24"/>
  <c r="K176" i="24"/>
  <c r="M176" i="24"/>
  <c r="O176" i="24"/>
  <c r="F145" i="24"/>
  <c r="H145" i="24"/>
  <c r="J145" i="24"/>
  <c r="L145" i="24"/>
  <c r="N145" i="24"/>
  <c r="D145" i="24"/>
  <c r="E145" i="24"/>
  <c r="G145" i="24"/>
  <c r="I145" i="24"/>
  <c r="K145" i="24"/>
  <c r="M145" i="24"/>
  <c r="O145" i="24"/>
  <c r="D87" i="24"/>
  <c r="F87" i="24"/>
  <c r="H87" i="24"/>
  <c r="J87" i="24"/>
  <c r="L87" i="24"/>
  <c r="N87" i="24"/>
  <c r="E87" i="24"/>
  <c r="G87" i="24"/>
  <c r="I87" i="24"/>
  <c r="K87" i="24"/>
  <c r="M87" i="24"/>
  <c r="O87" i="24"/>
  <c r="F58" i="24"/>
  <c r="H58" i="24"/>
  <c r="J58" i="24"/>
  <c r="L58" i="24"/>
  <c r="N58" i="24"/>
  <c r="E29" i="24"/>
  <c r="G29" i="24"/>
  <c r="I29" i="24"/>
  <c r="K29" i="24"/>
  <c r="M29" i="24"/>
  <c r="O29" i="24"/>
  <c r="F29" i="24"/>
  <c r="H29" i="24"/>
  <c r="J29" i="24"/>
  <c r="L29" i="24"/>
  <c r="N29" i="24"/>
  <c r="D29" i="24"/>
  <c r="D108" i="24"/>
  <c r="D116" i="24" s="1"/>
  <c r="F108" i="24"/>
  <c r="F116" i="24" s="1"/>
  <c r="H108" i="24"/>
  <c r="H116" i="24" s="1"/>
  <c r="J108" i="24"/>
  <c r="J116" i="24" s="1"/>
  <c r="L108" i="24"/>
  <c r="L116" i="24" s="1"/>
  <c r="N108" i="24"/>
  <c r="N116" i="24" s="1"/>
  <c r="E108" i="24"/>
  <c r="E116" i="24" s="1"/>
  <c r="G108" i="24"/>
  <c r="G116" i="24" s="1"/>
  <c r="I108" i="24"/>
  <c r="I116" i="24" s="1"/>
  <c r="K108" i="24"/>
  <c r="K116" i="24" s="1"/>
  <c r="M108" i="24"/>
  <c r="M116" i="24" s="1"/>
  <c r="O108" i="24"/>
  <c r="O116" i="24" s="1"/>
  <c r="J254" i="12"/>
  <c r="F254" i="12"/>
</calcChain>
</file>

<file path=xl/sharedStrings.xml><?xml version="1.0" encoding="utf-8"?>
<sst xmlns="http://schemas.openxmlformats.org/spreadsheetml/2006/main" count="4896" uniqueCount="182">
  <si>
    <t>№ сб.</t>
  </si>
  <si>
    <t>Наименование</t>
  </si>
  <si>
    <t>Выход, г</t>
  </si>
  <si>
    <t>Белки, г</t>
  </si>
  <si>
    <t>Жиры, г</t>
  </si>
  <si>
    <t>Углеводы,г</t>
  </si>
  <si>
    <t>Витамины</t>
  </si>
  <si>
    <t>рец</t>
  </si>
  <si>
    <t>продукта</t>
  </si>
  <si>
    <t>7-10</t>
  </si>
  <si>
    <t>В1</t>
  </si>
  <si>
    <t>С</t>
  </si>
  <si>
    <t>А</t>
  </si>
  <si>
    <t>Е</t>
  </si>
  <si>
    <t>Р</t>
  </si>
  <si>
    <t>Мg</t>
  </si>
  <si>
    <t>Fе</t>
  </si>
  <si>
    <t>лет</t>
  </si>
  <si>
    <t>Эн. Цен, ккал.</t>
  </si>
  <si>
    <t>Минеральные вещества</t>
  </si>
  <si>
    <t>Обед</t>
  </si>
  <si>
    <t>Напиток из шиповника</t>
  </si>
  <si>
    <t xml:space="preserve">продукта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</si>
  <si>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Са</t>
  </si>
  <si>
    <t>Хлеб ржано-пшеничный обогащенный микронутриентами</t>
  </si>
  <si>
    <t xml:space="preserve">11-18 </t>
  </si>
  <si>
    <t>Суп вермишелевый с мясом зеленью</t>
  </si>
  <si>
    <t>2 неделя</t>
  </si>
  <si>
    <t>Суп рыбный с зеленью</t>
  </si>
  <si>
    <t xml:space="preserve">    День 10 пятница</t>
  </si>
  <si>
    <t>День 1 понедельник</t>
  </si>
  <si>
    <t xml:space="preserve"> 1 неделя</t>
  </si>
  <si>
    <t>День 2 вторник</t>
  </si>
  <si>
    <t>День 3 среда</t>
  </si>
  <si>
    <t>День 4 четверг</t>
  </si>
  <si>
    <t xml:space="preserve"> День 5 пятница</t>
  </si>
  <si>
    <t>День 6 понедельник</t>
  </si>
  <si>
    <t>День 7  вторник</t>
  </si>
  <si>
    <t>День 8 среда</t>
  </si>
  <si>
    <t xml:space="preserve">  День 9 четверг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</si>
  <si>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сб.</t>
  </si>
  <si>
    <t>Завтрак</t>
  </si>
  <si>
    <t>Макароны отварные</t>
  </si>
  <si>
    <t>Чай с лимоном и сахаром</t>
  </si>
  <si>
    <t>200/15/7</t>
  </si>
  <si>
    <t>Картофельное пюре</t>
  </si>
  <si>
    <t>Какао на сгущенном молоке</t>
  </si>
  <si>
    <t>Сосиска отварная</t>
  </si>
  <si>
    <t>Гуляш из говядины</t>
  </si>
  <si>
    <t>50/75</t>
  </si>
  <si>
    <t>Сок натуральный в тетрапаке</t>
  </si>
  <si>
    <t>Фрукт</t>
  </si>
  <si>
    <t>Каша молочная геркулесовая с маслом и сахаром</t>
  </si>
  <si>
    <t>Борщ со сметаной и зеленью</t>
  </si>
  <si>
    <t>Каша молочная манная с маслом и сахаром</t>
  </si>
  <si>
    <t>Икра кабачковая</t>
  </si>
  <si>
    <t>Салат из свежей капусты с зеленью</t>
  </si>
  <si>
    <t>1 неделя</t>
  </si>
  <si>
    <t>&lt;•</t>
  </si>
  <si>
    <t>Эн. Цен. ккал.</t>
  </si>
  <si>
    <t>40/50</t>
  </si>
  <si>
    <t>Углеводы,!'</t>
  </si>
  <si>
    <t>Салат из морской капусты</t>
  </si>
  <si>
    <t>День 9 четверг</t>
  </si>
  <si>
    <t xml:space="preserve">День 10 пятница </t>
  </si>
  <si>
    <t>День 7 вторник</t>
  </si>
  <si>
    <t xml:space="preserve">День 5 пятница </t>
  </si>
  <si>
    <t>Мясо тушенное с овощами</t>
  </si>
  <si>
    <t>Углеводы.г</t>
  </si>
  <si>
    <t>11-18</t>
  </si>
  <si>
    <t>B1</t>
  </si>
  <si>
    <t>C</t>
  </si>
  <si>
    <t>P</t>
  </si>
  <si>
    <t>Mg</t>
  </si>
  <si>
    <t>Fe</t>
  </si>
  <si>
    <t>Кукуруза консервированая</t>
  </si>
  <si>
    <t>№сб.</t>
  </si>
  <si>
    <t xml:space="preserve">Обед </t>
  </si>
  <si>
    <t>лег</t>
  </si>
  <si>
    <t>День 5 пятница</t>
  </si>
  <si>
    <t>реп</t>
  </si>
  <si>
    <t>Жиры,</t>
  </si>
  <si>
    <t>День 10 пятница</t>
  </si>
  <si>
    <t xml:space="preserve">Выход </t>
  </si>
  <si>
    <t>Лег</t>
  </si>
  <si>
    <t>60/50</t>
  </si>
  <si>
    <t>50/50</t>
  </si>
  <si>
    <t>Эн, Цен, ккал.</t>
  </si>
  <si>
    <t>№ сб. рец.</t>
  </si>
  <si>
    <t>Наименование продукта</t>
  </si>
  <si>
    <t>Полдник</t>
  </si>
  <si>
    <t>Всего за день:</t>
  </si>
  <si>
    <t>Всего за день</t>
  </si>
  <si>
    <t>Омлет натуральный с маслом</t>
  </si>
  <si>
    <t>Каша пшенная с маслом и сахаром</t>
  </si>
  <si>
    <t>80/5</t>
  </si>
  <si>
    <t xml:space="preserve">Суп гороховый с  зеленью </t>
  </si>
  <si>
    <t>200/1</t>
  </si>
  <si>
    <t>200/10/1</t>
  </si>
  <si>
    <t>Каша молочная геркулесовая с маслом</t>
  </si>
  <si>
    <t>Компот из свежемор. ягод</t>
  </si>
  <si>
    <t xml:space="preserve"> 11-18</t>
  </si>
  <si>
    <t>250/1</t>
  </si>
  <si>
    <t>Борщ со сметаной, курицей и зеленью</t>
  </si>
  <si>
    <t>Всего</t>
  </si>
  <si>
    <t>Каша молочная манная с маслом сливочным</t>
  </si>
  <si>
    <t>Батон йодированный</t>
  </si>
  <si>
    <t>Какао с молоком</t>
  </si>
  <si>
    <t>Запеканка творожная со сгущеным молоком</t>
  </si>
  <si>
    <t>70/10</t>
  </si>
  <si>
    <t>Омлет натуральный с маслом сливочным</t>
  </si>
  <si>
    <t>Белки,г</t>
  </si>
  <si>
    <t>Жиры,г</t>
  </si>
  <si>
    <t>Энергетическая ценность, ккал</t>
  </si>
  <si>
    <t>Выход,г</t>
  </si>
  <si>
    <t>200/15</t>
  </si>
  <si>
    <t>Тефтели с соусом</t>
  </si>
  <si>
    <t>Чай с сахаром</t>
  </si>
  <si>
    <t>Мясо тушеное</t>
  </si>
  <si>
    <t>40/60</t>
  </si>
  <si>
    <t>Напиток яблочный</t>
  </si>
  <si>
    <t>Одноразовое питание</t>
  </si>
  <si>
    <t>№ сб. рец</t>
  </si>
  <si>
    <t>Филе цыплят тушеные в сметанном соусе</t>
  </si>
  <si>
    <t>Огурец консервированный</t>
  </si>
  <si>
    <t>Щи из свежей капусты со сметаной и зеленью</t>
  </si>
  <si>
    <t>Икра свекольная</t>
  </si>
  <si>
    <t>Горошек консервированный</t>
  </si>
  <si>
    <t>Суп вермишелевый с курицей и зеленью</t>
  </si>
  <si>
    <t>Рассольник  со сметаной и зеленью</t>
  </si>
  <si>
    <t>Бутерброд горячий с сыром</t>
  </si>
  <si>
    <t>Язычок слоеный</t>
  </si>
  <si>
    <t>Пирожок печеный с повидлом</t>
  </si>
  <si>
    <t>250/10/1</t>
  </si>
  <si>
    <t xml:space="preserve">Суп гороховый с зеленью </t>
  </si>
  <si>
    <t>200/10</t>
  </si>
  <si>
    <t>Щи из свежей капусты со метаной и зеленью</t>
  </si>
  <si>
    <t>Рулетик с маком</t>
  </si>
  <si>
    <t>20/30</t>
  </si>
  <si>
    <t>Бутерброд с колбасой</t>
  </si>
  <si>
    <t>150/5</t>
  </si>
  <si>
    <t>50/5</t>
  </si>
  <si>
    <t>Кисель плодово-ягодный</t>
  </si>
  <si>
    <t>Рис отварной с соусом</t>
  </si>
  <si>
    <t>150/50</t>
  </si>
  <si>
    <t>Рыба припущенная</t>
  </si>
  <si>
    <t>Котлета домашняя</t>
  </si>
  <si>
    <t>Каша гречневая с соусом</t>
  </si>
  <si>
    <t>Углеводы, г</t>
  </si>
  <si>
    <t>Соус белый основной</t>
  </si>
  <si>
    <t>Соус молочный</t>
  </si>
  <si>
    <t>Соус сметанный</t>
  </si>
  <si>
    <t>Соус томатный</t>
  </si>
  <si>
    <t>Рис припущенный</t>
  </si>
  <si>
    <t xml:space="preserve">Рыба, запеченная в сметанном соусе </t>
  </si>
  <si>
    <t>100/100</t>
  </si>
  <si>
    <t>493,          600</t>
  </si>
  <si>
    <t>75/5</t>
  </si>
  <si>
    <t>Каша пшенная со сливочным маслом</t>
  </si>
  <si>
    <t>Каша молочная манная со сливочным маслом</t>
  </si>
  <si>
    <t>Какао с  молоком</t>
  </si>
  <si>
    <t>Круассан</t>
  </si>
  <si>
    <t>Кольцо с арахисом</t>
  </si>
  <si>
    <t>Песочница глазированная</t>
  </si>
  <si>
    <t>Завтрак для детей возрастной категории 12 лет и старше</t>
  </si>
  <si>
    <t>Сыр российский 1/20</t>
  </si>
  <si>
    <t>20гр</t>
  </si>
  <si>
    <t>Батон 1/18</t>
  </si>
  <si>
    <t>Чай с сахаром 200/15</t>
  </si>
  <si>
    <t>Обед для детей из малоимущих и многодетных семей возрастной категории 7-11лет/12 лет и старше</t>
  </si>
  <si>
    <t>Голубцы ленивые 60/30</t>
  </si>
  <si>
    <t>Картофель отварной с зеленью 105/1</t>
  </si>
  <si>
    <t>Хлеб ржано-пшеничный 1/30</t>
  </si>
  <si>
    <t>Питание для детей с ограниченными возможностями здоровья и детей-инвалидов  возрастной категории 7-11лет/12 лет и старше</t>
  </si>
  <si>
    <t>Суп вермишелевый 1/200</t>
  </si>
  <si>
    <t>Сыр Российский</t>
  </si>
  <si>
    <t xml:space="preserve">Голубцы ленивые </t>
  </si>
  <si>
    <t>60/30</t>
  </si>
  <si>
    <t>105/1</t>
  </si>
  <si>
    <t xml:space="preserve">Картофель отварной с зеленью </t>
  </si>
  <si>
    <t>Суп вермишелевый с зеленью</t>
  </si>
  <si>
    <t>Суп вермишелевый с 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</si>
</sst>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6"/>
      <color indexed="8"/>
      <name val="Arial"/>
      <family val="2"/>
      <charset val="204"/>
    </font>
    <font>
      <sz val="12"/>
      <color indexed="8"/>
      <name val="Arial Unicode MS"/>
      <family val="2"/>
      <charset val="204"/>
    </font>
    <font>
      <sz val="5"/>
      <color indexed="8"/>
      <name val="Arial Unicode MS"/>
      <family val="2"/>
      <charset val="204"/>
    </font>
    <font>
      <i/>
      <sz val="6.5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"/>
      <color indexed="8"/>
      <name val="Arial Unicode MS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5"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Continuous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3" fillId="0" borderId="0" xfId="0" applyFont="1" applyFill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 indent="1"/>
    </xf>
    <xf numFmtId="0" fontId="1" fillId="0" borderId="5" xfId="0" applyFont="1" applyFill="1" applyBorder="1" applyAlignment="1">
      <alignment horizontal="left" vertical="center" wrapText="1" indent="1"/>
    </xf>
    <xf numFmtId="0" fontId="1" fillId="0" borderId="4" xfId="0" applyFont="1" applyFill="1" applyBorder="1" applyAlignment="1">
      <alignment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0" fillId="0" borderId="0" xfId="0" applyFill="1"/>
    <xf numFmtId="49" fontId="6" fillId="0" borderId="3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7" fillId="0" borderId="0" xfId="0" applyFont="1" applyFill="1"/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64" fontId="16" fillId="0" borderId="13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1" fillId="0" borderId="7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indent="15"/>
    </xf>
    <xf numFmtId="0" fontId="7" fillId="0" borderId="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/>
    <xf numFmtId="0" fontId="7" fillId="0" borderId="0" xfId="0" applyFont="1" applyFill="1" applyAlignment="1"/>
    <xf numFmtId="0" fontId="7" fillId="0" borderId="15" xfId="0" applyFont="1" applyFill="1" applyBorder="1" applyAlignment="1"/>
    <xf numFmtId="0" fontId="16" fillId="0" borderId="13" xfId="0" applyFont="1" applyFill="1" applyBorder="1" applyAlignment="1">
      <alignment horizontal="left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Continuous"/>
    </xf>
    <xf numFmtId="0" fontId="7" fillId="0" borderId="13" xfId="0" applyFont="1" applyFill="1" applyBorder="1" applyAlignment="1">
      <alignment horizontal="centerContinuous" vertical="center" wrapText="1"/>
    </xf>
    <xf numFmtId="0" fontId="7" fillId="0" borderId="7" xfId="0" applyFont="1" applyFill="1" applyBorder="1" applyAlignment="1">
      <alignment horizontal="centerContinuous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indent="14"/>
    </xf>
    <xf numFmtId="0" fontId="0" fillId="0" borderId="14" xfId="0" applyFill="1" applyBorder="1" applyAlignment="1">
      <alignment vertical="top" wrapText="1"/>
    </xf>
    <xf numFmtId="0" fontId="1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0" fillId="0" borderId="16" xfId="0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0" fillId="0" borderId="7" xfId="0" applyFill="1" applyBorder="1"/>
    <xf numFmtId="164" fontId="16" fillId="0" borderId="7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21" xfId="0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164" fontId="16" fillId="0" borderId="13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9" xfId="0" applyFill="1" applyBorder="1" applyAlignment="1">
      <alignment vertical="center" wrapText="1"/>
    </xf>
    <xf numFmtId="0" fontId="16" fillId="0" borderId="12" xfId="0" applyFont="1" applyFill="1" applyBorder="1" applyAlignment="1">
      <alignment horizontal="left" vertical="center" wrapText="1"/>
    </xf>
    <xf numFmtId="164" fontId="7" fillId="0" borderId="7" xfId="0" applyNumberFormat="1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164" fontId="0" fillId="0" borderId="22" xfId="0" applyNumberForma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0" fillId="3" borderId="12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vertical="center" wrapText="1"/>
    </xf>
    <xf numFmtId="164" fontId="20" fillId="3" borderId="7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vertical="center" wrapText="1"/>
    </xf>
    <xf numFmtId="0" fontId="23" fillId="0" borderId="3" xfId="0" applyFont="1" applyFill="1" applyBorder="1" applyAlignment="1">
      <alignment horizontal="center" vertical="center" wrapText="1"/>
    </xf>
    <xf numFmtId="2" fontId="23" fillId="0" borderId="3" xfId="0" applyNumberFormat="1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49" fontId="20" fillId="3" borderId="12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2" fontId="20" fillId="3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25" fillId="0" borderId="19" xfId="0" applyFont="1" applyBorder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5" fillId="4" borderId="19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19" xfId="0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left" vertical="center"/>
    </xf>
    <xf numFmtId="0" fontId="25" fillId="4" borderId="27" xfId="0" applyFont="1" applyFill="1" applyBorder="1" applyAlignment="1">
      <alignment horizontal="center" vertical="center" wrapText="1"/>
    </xf>
    <xf numFmtId="0" fontId="25" fillId="4" borderId="0" xfId="0" applyFont="1" applyFill="1" applyAlignment="1">
      <alignment horizontal="center" vertical="center" wrapText="1"/>
    </xf>
    <xf numFmtId="0" fontId="25" fillId="4" borderId="19" xfId="0" applyFont="1" applyFill="1" applyBorder="1" applyAlignment="1">
      <alignment horizontal="left" vertical="center"/>
    </xf>
    <xf numFmtId="0" fontId="25" fillId="4" borderId="19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Y108"/>
  <sheetViews>
    <sheetView view="pageBreakPreview" topLeftCell="A63" zoomScaleNormal="90" zoomScaleSheetLayoutView="100" workbookViewId="0">
      <selection activeCell="C75" sqref="C75:O75"/>
    </sheetView>
  </sheetViews>
  <sheetFormatPr defaultColWidth="7.42578125" defaultRowHeight="15" x14ac:dyDescent="0.25"/>
  <cols>
    <col min="1" max="1" width="8.42578125" style="1" bestFit="1" customWidth="1"/>
    <col min="2" max="2" width="28.7109375" style="1" customWidth="1"/>
    <col min="3" max="7" width="11.7109375" style="10" customWidth="1"/>
    <col min="8" max="15" width="8.7109375" style="10" customWidth="1"/>
    <col min="16" max="16" width="7.28515625" style="1" customWidth="1"/>
    <col min="17" max="17" width="5" style="1" customWidth="1"/>
    <col min="18" max="18" width="4.42578125" style="1" bestFit="1" customWidth="1"/>
    <col min="19" max="21" width="3.28515625" style="1" customWidth="1"/>
    <col min="22" max="22" width="5.140625" style="1" customWidth="1"/>
    <col min="23" max="25" width="3.28515625" style="1" customWidth="1"/>
    <col min="26" max="16384" width="7.42578125" style="1"/>
  </cols>
  <sheetData>
    <row r="2" spans="1:25" x14ac:dyDescent="0.25">
      <c r="A2" s="259" t="s">
        <v>31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</row>
    <row r="3" spans="1:25" ht="15.75" thickBot="1" x14ac:dyDescent="0.3">
      <c r="A3" s="251" t="s">
        <v>30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</row>
    <row r="4" spans="1:25" ht="15.75" thickBot="1" x14ac:dyDescent="0.3">
      <c r="A4" s="268" t="s">
        <v>41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70"/>
    </row>
    <row r="5" spans="1:25" ht="16.5" customHeight="1" x14ac:dyDescent="0.25">
      <c r="A5" s="14" t="s">
        <v>0</v>
      </c>
      <c r="B5" s="15" t="s">
        <v>1</v>
      </c>
      <c r="C5" s="271" t="s">
        <v>2</v>
      </c>
      <c r="D5" s="271" t="s">
        <v>3</v>
      </c>
      <c r="E5" s="271" t="s">
        <v>4</v>
      </c>
      <c r="F5" s="271" t="s">
        <v>68</v>
      </c>
      <c r="G5" s="274" t="s">
        <v>113</v>
      </c>
      <c r="H5" s="277" t="s">
        <v>6</v>
      </c>
      <c r="I5" s="278"/>
      <c r="J5" s="278"/>
      <c r="K5" s="279"/>
      <c r="L5" s="278" t="s">
        <v>19</v>
      </c>
      <c r="M5" s="278"/>
      <c r="N5" s="278"/>
      <c r="O5" s="279"/>
      <c r="Q5" s="8"/>
      <c r="R5" s="8"/>
      <c r="S5" s="8"/>
      <c r="T5" s="8"/>
      <c r="U5" s="8"/>
      <c r="V5" s="8"/>
      <c r="W5" s="8"/>
      <c r="X5" s="8"/>
    </row>
    <row r="6" spans="1:25" ht="16.5" customHeight="1" x14ac:dyDescent="0.25">
      <c r="A6" s="14" t="s">
        <v>7</v>
      </c>
      <c r="B6" s="15" t="s">
        <v>8</v>
      </c>
      <c r="C6" s="272"/>
      <c r="D6" s="272"/>
      <c r="E6" s="272"/>
      <c r="F6" s="272"/>
      <c r="G6" s="275"/>
      <c r="H6" s="277"/>
      <c r="I6" s="278"/>
      <c r="J6" s="278"/>
      <c r="K6" s="279"/>
      <c r="L6" s="278"/>
      <c r="M6" s="278"/>
      <c r="N6" s="278"/>
      <c r="O6" s="279"/>
      <c r="Q6" s="140"/>
      <c r="R6" s="140"/>
      <c r="S6" s="140"/>
      <c r="T6" s="140"/>
      <c r="U6" s="140"/>
      <c r="V6" s="140"/>
      <c r="W6" s="140"/>
      <c r="X6" s="140"/>
      <c r="Y6" s="8"/>
    </row>
    <row r="7" spans="1:25" ht="16.5" customHeight="1" thickBot="1" x14ac:dyDescent="0.3">
      <c r="A7" s="14"/>
      <c r="B7" s="15"/>
      <c r="C7" s="273"/>
      <c r="D7" s="273"/>
      <c r="E7" s="273"/>
      <c r="F7" s="273"/>
      <c r="G7" s="276"/>
      <c r="H7" s="266"/>
      <c r="I7" s="267"/>
      <c r="J7" s="267"/>
      <c r="K7" s="261"/>
      <c r="L7" s="267"/>
      <c r="M7" s="267"/>
      <c r="N7" s="267"/>
      <c r="O7" s="261"/>
      <c r="Q7" s="8"/>
      <c r="R7" s="8"/>
      <c r="S7" s="8"/>
      <c r="T7" s="8"/>
      <c r="U7" s="8"/>
      <c r="V7" s="8"/>
      <c r="W7" s="8"/>
      <c r="X7" s="8"/>
    </row>
    <row r="8" spans="1:25" x14ac:dyDescent="0.25">
      <c r="A8" s="14"/>
      <c r="B8" s="2"/>
      <c r="C8" s="16" t="s">
        <v>25</v>
      </c>
      <c r="D8" s="16" t="s">
        <v>25</v>
      </c>
      <c r="E8" s="16" t="s">
        <v>25</v>
      </c>
      <c r="F8" s="16" t="s">
        <v>25</v>
      </c>
      <c r="G8" s="16" t="s">
        <v>25</v>
      </c>
      <c r="H8" s="249" t="s">
        <v>10</v>
      </c>
      <c r="I8" s="249" t="s">
        <v>11</v>
      </c>
      <c r="J8" s="249" t="s">
        <v>12</v>
      </c>
      <c r="K8" s="249" t="s">
        <v>13</v>
      </c>
      <c r="L8" s="249" t="s">
        <v>23</v>
      </c>
      <c r="M8" s="249" t="s">
        <v>14</v>
      </c>
      <c r="N8" s="249" t="s">
        <v>15</v>
      </c>
      <c r="O8" s="249" t="s">
        <v>16</v>
      </c>
      <c r="P8" s="3"/>
      <c r="Q8" s="139"/>
      <c r="R8" s="8"/>
      <c r="S8" s="139"/>
      <c r="T8" s="139"/>
      <c r="U8" s="139"/>
      <c r="V8" s="8"/>
      <c r="W8" s="8"/>
      <c r="X8" s="8"/>
    </row>
    <row r="9" spans="1:25" ht="16.5" customHeight="1" thickBot="1" x14ac:dyDescent="0.3">
      <c r="A9" s="5"/>
      <c r="B9" s="6"/>
      <c r="C9" s="175" t="s">
        <v>17</v>
      </c>
      <c r="D9" s="175" t="s">
        <v>17</v>
      </c>
      <c r="E9" s="175" t="s">
        <v>17</v>
      </c>
      <c r="F9" s="175" t="s">
        <v>17</v>
      </c>
      <c r="G9" s="175" t="s">
        <v>17</v>
      </c>
      <c r="H9" s="250"/>
      <c r="I9" s="250"/>
      <c r="J9" s="250"/>
      <c r="K9" s="250"/>
      <c r="L9" s="250"/>
      <c r="M9" s="250"/>
      <c r="N9" s="250"/>
      <c r="O9" s="250"/>
      <c r="P9" s="7"/>
      <c r="Q9" s="4"/>
      <c r="R9" s="4"/>
      <c r="S9" s="4"/>
      <c r="T9" s="139"/>
      <c r="U9" s="4"/>
    </row>
    <row r="10" spans="1:25" ht="32.25" customHeight="1" thickBot="1" x14ac:dyDescent="0.3">
      <c r="A10" s="21">
        <v>6</v>
      </c>
      <c r="B10" s="52" t="s">
        <v>139</v>
      </c>
      <c r="C10" s="42" t="s">
        <v>138</v>
      </c>
      <c r="D10" s="100">
        <v>4.8</v>
      </c>
      <c r="E10" s="100">
        <v>4.5999999999999996</v>
      </c>
      <c r="F10" s="100">
        <v>16.54</v>
      </c>
      <c r="G10" s="100">
        <v>129.6</v>
      </c>
      <c r="H10" s="100">
        <v>0.10625000000000001</v>
      </c>
      <c r="I10" s="100">
        <v>0</v>
      </c>
      <c r="J10" s="100">
        <v>0</v>
      </c>
      <c r="K10" s="100">
        <v>0</v>
      </c>
      <c r="L10" s="100">
        <v>10.625</v>
      </c>
      <c r="M10" s="100">
        <v>61.875</v>
      </c>
      <c r="N10" s="100">
        <v>11.25</v>
      </c>
      <c r="O10" s="100">
        <v>0.87499999999999989</v>
      </c>
    </row>
    <row r="11" spans="1:25" ht="19.5" customHeight="1" thickBot="1" x14ac:dyDescent="0.3">
      <c r="A11" s="12">
        <v>684.68499999999995</v>
      </c>
      <c r="B11" s="11" t="s">
        <v>117</v>
      </c>
      <c r="C11" s="175" t="s">
        <v>115</v>
      </c>
      <c r="D11" s="119">
        <v>0.2</v>
      </c>
      <c r="E11" s="119">
        <v>0</v>
      </c>
      <c r="F11" s="119">
        <v>15</v>
      </c>
      <c r="G11" s="119">
        <v>115.99999999999999</v>
      </c>
      <c r="H11" s="119">
        <v>0</v>
      </c>
      <c r="I11" s="119">
        <v>0</v>
      </c>
      <c r="J11" s="119">
        <v>0</v>
      </c>
      <c r="K11" s="119">
        <v>0</v>
      </c>
      <c r="L11" s="119">
        <v>6</v>
      </c>
      <c r="M11" s="119">
        <v>4</v>
      </c>
      <c r="N11" s="119">
        <v>3</v>
      </c>
      <c r="O11" s="119">
        <v>0.4</v>
      </c>
    </row>
    <row r="12" spans="1:25" ht="22.5" customHeight="1" thickBot="1" x14ac:dyDescent="0.3">
      <c r="A12" s="12" t="s">
        <v>104</v>
      </c>
      <c r="B12" s="65"/>
      <c r="C12" s="42"/>
      <c r="D12" s="119">
        <f>D10+D11</f>
        <v>5</v>
      </c>
      <c r="E12" s="119">
        <f>E10+E11</f>
        <v>4.5999999999999996</v>
      </c>
      <c r="F12" s="119">
        <f>F10+F11</f>
        <v>31.54</v>
      </c>
      <c r="G12" s="119">
        <f>G10+G11</f>
        <v>245.59999999999997</v>
      </c>
      <c r="H12" s="119">
        <f t="shared" ref="H12:O12" si="0">H10+H11</f>
        <v>0.10625000000000001</v>
      </c>
      <c r="I12" s="119">
        <f t="shared" si="0"/>
        <v>0</v>
      </c>
      <c r="J12" s="119">
        <f t="shared" si="0"/>
        <v>0</v>
      </c>
      <c r="K12" s="119">
        <f t="shared" si="0"/>
        <v>0</v>
      </c>
      <c r="L12" s="119">
        <f t="shared" si="0"/>
        <v>16.625</v>
      </c>
      <c r="M12" s="119">
        <f t="shared" si="0"/>
        <v>65.875</v>
      </c>
      <c r="N12" s="119">
        <f t="shared" si="0"/>
        <v>14.25</v>
      </c>
      <c r="O12" s="119">
        <f t="shared" si="0"/>
        <v>1.2749999999999999</v>
      </c>
    </row>
    <row r="13" spans="1:25" x14ac:dyDescent="0.25">
      <c r="A13" s="258"/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</row>
    <row r="14" spans="1:25" x14ac:dyDescent="0.25">
      <c r="A14" s="8"/>
      <c r="B14" s="8"/>
      <c r="C14" s="9">
        <v>4.8</v>
      </c>
      <c r="D14" s="9">
        <v>4.5999999999999996</v>
      </c>
      <c r="E14" s="9">
        <v>16.54</v>
      </c>
      <c r="F14" s="9">
        <v>129.6</v>
      </c>
      <c r="G14" s="9"/>
      <c r="H14" s="9"/>
      <c r="I14" s="9"/>
      <c r="J14" s="9"/>
      <c r="K14" s="9"/>
      <c r="L14" s="9"/>
      <c r="M14" s="9"/>
      <c r="N14" s="9"/>
      <c r="O14" s="9"/>
    </row>
    <row r="15" spans="1:25" ht="15.75" thickBot="1" x14ac:dyDescent="0.3">
      <c r="A15" s="251" t="s">
        <v>32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</row>
    <row r="16" spans="1:25" ht="15.75" thickBot="1" x14ac:dyDescent="0.3">
      <c r="A16" s="252" t="s">
        <v>41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4"/>
    </row>
    <row r="17" spans="1:15" ht="15.75" customHeight="1" x14ac:dyDescent="0.25">
      <c r="A17" s="172" t="s">
        <v>0</v>
      </c>
      <c r="B17" s="19" t="s">
        <v>1</v>
      </c>
      <c r="C17" s="260" t="s">
        <v>114</v>
      </c>
      <c r="D17" s="260" t="s">
        <v>111</v>
      </c>
      <c r="E17" s="260" t="s">
        <v>112</v>
      </c>
      <c r="F17" s="260" t="s">
        <v>5</v>
      </c>
      <c r="G17" s="262" t="s">
        <v>113</v>
      </c>
      <c r="H17" s="264" t="s">
        <v>6</v>
      </c>
      <c r="I17" s="265"/>
      <c r="J17" s="265"/>
      <c r="K17" s="260"/>
      <c r="L17" s="265" t="s">
        <v>19</v>
      </c>
      <c r="M17" s="265"/>
      <c r="N17" s="265"/>
      <c r="O17" s="260"/>
    </row>
    <row r="18" spans="1:15" ht="29.25" customHeight="1" thickBot="1" x14ac:dyDescent="0.3">
      <c r="A18" s="20" t="s">
        <v>7</v>
      </c>
      <c r="B18" s="15" t="s">
        <v>8</v>
      </c>
      <c r="C18" s="261"/>
      <c r="D18" s="261"/>
      <c r="E18" s="261"/>
      <c r="F18" s="261"/>
      <c r="G18" s="263"/>
      <c r="H18" s="266"/>
      <c r="I18" s="267"/>
      <c r="J18" s="267"/>
      <c r="K18" s="261"/>
      <c r="L18" s="267"/>
      <c r="M18" s="267"/>
      <c r="N18" s="267"/>
      <c r="O18" s="261"/>
    </row>
    <row r="19" spans="1:15" x14ac:dyDescent="0.25">
      <c r="A19" s="14"/>
      <c r="B19" s="15"/>
      <c r="C19" s="16" t="s">
        <v>25</v>
      </c>
      <c r="D19" s="16" t="s">
        <v>25</v>
      </c>
      <c r="E19" s="16" t="s">
        <v>25</v>
      </c>
      <c r="F19" s="16" t="s">
        <v>25</v>
      </c>
      <c r="G19" s="16" t="s">
        <v>25</v>
      </c>
      <c r="H19" s="249" t="s">
        <v>10</v>
      </c>
      <c r="I19" s="249" t="s">
        <v>11</v>
      </c>
      <c r="J19" s="249" t="s">
        <v>12</v>
      </c>
      <c r="K19" s="249" t="s">
        <v>13</v>
      </c>
      <c r="L19" s="249" t="s">
        <v>23</v>
      </c>
      <c r="M19" s="249" t="s">
        <v>14</v>
      </c>
      <c r="N19" s="249" t="s">
        <v>15</v>
      </c>
      <c r="O19" s="249" t="s">
        <v>16</v>
      </c>
    </row>
    <row r="20" spans="1:15" ht="15.75" thickBot="1" x14ac:dyDescent="0.3">
      <c r="A20" s="5"/>
      <c r="B20" s="6"/>
      <c r="C20" s="175" t="s">
        <v>17</v>
      </c>
      <c r="D20" s="175" t="s">
        <v>17</v>
      </c>
      <c r="E20" s="175" t="s">
        <v>17</v>
      </c>
      <c r="F20" s="175" t="s">
        <v>17</v>
      </c>
      <c r="G20" s="175" t="s">
        <v>17</v>
      </c>
      <c r="H20" s="250"/>
      <c r="I20" s="250"/>
      <c r="J20" s="250"/>
      <c r="K20" s="250"/>
      <c r="L20" s="250"/>
      <c r="M20" s="250"/>
      <c r="N20" s="250"/>
      <c r="O20" s="250"/>
    </row>
    <row r="21" spans="1:15" ht="33" customHeight="1" thickBot="1" x14ac:dyDescent="0.3">
      <c r="A21" s="89">
        <v>302</v>
      </c>
      <c r="B21" s="41" t="s">
        <v>52</v>
      </c>
      <c r="C21" s="35" t="s">
        <v>140</v>
      </c>
      <c r="D21" s="100">
        <v>4.34</v>
      </c>
      <c r="E21" s="100">
        <v>8.06</v>
      </c>
      <c r="F21" s="100">
        <v>20.46</v>
      </c>
      <c r="G21" s="100">
        <v>178.25</v>
      </c>
      <c r="H21" s="100">
        <v>0.10850000000000001</v>
      </c>
      <c r="I21" s="100">
        <v>0</v>
      </c>
      <c r="J21" s="100">
        <v>19.995000000000001</v>
      </c>
      <c r="K21" s="100">
        <v>0</v>
      </c>
      <c r="L21" s="100">
        <v>18.894500000000001</v>
      </c>
      <c r="M21" s="100">
        <v>108.70149999999998</v>
      </c>
      <c r="N21" s="100">
        <v>42.097999999999999</v>
      </c>
      <c r="O21" s="100">
        <v>2.7</v>
      </c>
    </row>
    <row r="22" spans="1:15" ht="21" customHeight="1" thickBot="1" x14ac:dyDescent="0.3">
      <c r="A22" s="173"/>
      <c r="B22" s="138" t="s">
        <v>106</v>
      </c>
      <c r="C22" s="42">
        <v>36</v>
      </c>
      <c r="D22" s="90">
        <v>2.88</v>
      </c>
      <c r="E22" s="90">
        <v>0.72</v>
      </c>
      <c r="F22" s="90">
        <v>19.8</v>
      </c>
      <c r="G22" s="90">
        <v>100.8</v>
      </c>
      <c r="H22" s="100">
        <v>0.24000000000000002</v>
      </c>
      <c r="I22" s="100">
        <v>0</v>
      </c>
      <c r="J22" s="100">
        <v>0</v>
      </c>
      <c r="K22" s="100">
        <v>0</v>
      </c>
      <c r="L22" s="100">
        <v>0</v>
      </c>
      <c r="M22" s="100">
        <v>0.38400000000000001</v>
      </c>
      <c r="N22" s="100">
        <v>17.28</v>
      </c>
      <c r="O22" s="100">
        <v>2.88</v>
      </c>
    </row>
    <row r="23" spans="1:15" ht="16.5" thickBot="1" x14ac:dyDescent="0.3">
      <c r="A23" s="89">
        <v>640</v>
      </c>
      <c r="B23" s="200" t="s">
        <v>142</v>
      </c>
      <c r="C23" s="42">
        <v>200</v>
      </c>
      <c r="D23" s="201">
        <v>11.8</v>
      </c>
      <c r="E23" s="201">
        <v>13.5</v>
      </c>
      <c r="F23" s="201">
        <v>17.3</v>
      </c>
      <c r="G23" s="201">
        <v>246</v>
      </c>
      <c r="H23" s="201">
        <v>0.08</v>
      </c>
      <c r="I23" s="201">
        <v>0.12</v>
      </c>
      <c r="J23" s="201">
        <v>0.6</v>
      </c>
      <c r="K23" s="201">
        <v>0</v>
      </c>
      <c r="L23" s="201">
        <v>244</v>
      </c>
      <c r="M23" s="201">
        <v>40</v>
      </c>
      <c r="N23" s="201">
        <v>12</v>
      </c>
      <c r="O23" s="201">
        <v>0.18</v>
      </c>
    </row>
    <row r="24" spans="1:15" ht="23.25" customHeight="1" thickBot="1" x14ac:dyDescent="0.3">
      <c r="A24" s="173" t="s">
        <v>104</v>
      </c>
      <c r="B24" s="11"/>
      <c r="C24" s="175"/>
      <c r="D24" s="119">
        <f t="shared" ref="D24:O24" si="1">D21+D22+D23</f>
        <v>19.02</v>
      </c>
      <c r="E24" s="119">
        <f t="shared" si="1"/>
        <v>22.28</v>
      </c>
      <c r="F24" s="119">
        <f t="shared" si="1"/>
        <v>57.56</v>
      </c>
      <c r="G24" s="119">
        <f t="shared" si="1"/>
        <v>525.04999999999995</v>
      </c>
      <c r="H24" s="119">
        <f t="shared" si="1"/>
        <v>0.42850000000000005</v>
      </c>
      <c r="I24" s="119">
        <f t="shared" si="1"/>
        <v>0.12</v>
      </c>
      <c r="J24" s="119">
        <f t="shared" si="1"/>
        <v>20.595000000000002</v>
      </c>
      <c r="K24" s="119">
        <f t="shared" si="1"/>
        <v>0</v>
      </c>
      <c r="L24" s="119">
        <f t="shared" si="1"/>
        <v>262.89449999999999</v>
      </c>
      <c r="M24" s="119">
        <f t="shared" si="1"/>
        <v>149.08549999999997</v>
      </c>
      <c r="N24" s="119">
        <f t="shared" si="1"/>
        <v>71.378</v>
      </c>
      <c r="O24" s="119">
        <f t="shared" si="1"/>
        <v>5.76</v>
      </c>
    </row>
    <row r="25" spans="1:15" x14ac:dyDescent="0.25">
      <c r="A25" s="258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</row>
    <row r="27" spans="1:15" ht="15.75" thickBot="1" x14ac:dyDescent="0.3">
      <c r="A27" s="251" t="s">
        <v>33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</row>
    <row r="28" spans="1:15" ht="15.75" thickBot="1" x14ac:dyDescent="0.3">
      <c r="A28" s="252" t="s">
        <v>41</v>
      </c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4"/>
    </row>
    <row r="29" spans="1:15" ht="42" customHeight="1" thickBot="1" x14ac:dyDescent="0.3">
      <c r="A29" s="27" t="s">
        <v>0</v>
      </c>
      <c r="B29" s="19" t="s">
        <v>1</v>
      </c>
      <c r="C29" s="174" t="s">
        <v>114</v>
      </c>
      <c r="D29" s="174" t="s">
        <v>111</v>
      </c>
      <c r="E29" s="174" t="s">
        <v>112</v>
      </c>
      <c r="F29" s="174" t="s">
        <v>5</v>
      </c>
      <c r="G29" s="143" t="s">
        <v>113</v>
      </c>
      <c r="H29" s="255" t="s">
        <v>6</v>
      </c>
      <c r="I29" s="256"/>
      <c r="J29" s="256"/>
      <c r="K29" s="257"/>
      <c r="L29" s="256" t="s">
        <v>19</v>
      </c>
      <c r="M29" s="256"/>
      <c r="N29" s="256"/>
      <c r="O29" s="257"/>
    </row>
    <row r="30" spans="1:15" x14ac:dyDescent="0.25">
      <c r="A30" s="28" t="s">
        <v>7</v>
      </c>
      <c r="B30" s="15" t="s">
        <v>22</v>
      </c>
      <c r="C30" s="16" t="s">
        <v>25</v>
      </c>
      <c r="D30" s="16" t="s">
        <v>25</v>
      </c>
      <c r="E30" s="16" t="s">
        <v>25</v>
      </c>
      <c r="F30" s="16" t="s">
        <v>25</v>
      </c>
      <c r="G30" s="16" t="s">
        <v>25</v>
      </c>
      <c r="H30" s="249" t="s">
        <v>10</v>
      </c>
      <c r="I30" s="249" t="s">
        <v>11</v>
      </c>
      <c r="J30" s="249" t="s">
        <v>12</v>
      </c>
      <c r="K30" s="249" t="s">
        <v>13</v>
      </c>
      <c r="L30" s="249" t="s">
        <v>23</v>
      </c>
      <c r="M30" s="249" t="s">
        <v>14</v>
      </c>
      <c r="N30" s="249" t="s">
        <v>15</v>
      </c>
      <c r="O30" s="249" t="s">
        <v>16</v>
      </c>
    </row>
    <row r="31" spans="1:15" ht="15.75" thickBot="1" x14ac:dyDescent="0.3">
      <c r="A31" s="5"/>
      <c r="B31" s="6"/>
      <c r="C31" s="175" t="s">
        <v>17</v>
      </c>
      <c r="D31" s="175" t="s">
        <v>17</v>
      </c>
      <c r="E31" s="175" t="s">
        <v>17</v>
      </c>
      <c r="F31" s="175" t="s">
        <v>17</v>
      </c>
      <c r="G31" s="175" t="s">
        <v>17</v>
      </c>
      <c r="H31" s="250"/>
      <c r="I31" s="250"/>
      <c r="J31" s="250"/>
      <c r="K31" s="250"/>
      <c r="L31" s="250"/>
      <c r="M31" s="250"/>
      <c r="N31" s="250"/>
      <c r="O31" s="250"/>
    </row>
    <row r="32" spans="1:15" ht="30.75" thickBot="1" x14ac:dyDescent="0.3">
      <c r="A32" s="99">
        <v>340</v>
      </c>
      <c r="B32" s="44" t="s">
        <v>110</v>
      </c>
      <c r="C32" s="51" t="s">
        <v>95</v>
      </c>
      <c r="D32" s="90">
        <v>8.0050000000000008</v>
      </c>
      <c r="E32" s="90">
        <v>17.509999999999998</v>
      </c>
      <c r="F32" s="90">
        <v>1.55</v>
      </c>
      <c r="G32" s="90">
        <v>197.7</v>
      </c>
      <c r="H32" s="100">
        <v>6.1199999999999997E-2</v>
      </c>
      <c r="I32" s="100">
        <v>0.1275</v>
      </c>
      <c r="J32" s="100">
        <v>536.15449999999998</v>
      </c>
      <c r="K32" s="100">
        <v>0</v>
      </c>
      <c r="L32" s="100">
        <v>81.072999999999993</v>
      </c>
      <c r="M32" s="100">
        <v>162.9365</v>
      </c>
      <c r="N32" s="100">
        <v>10.199999999999999</v>
      </c>
      <c r="O32" s="49">
        <v>1.6875</v>
      </c>
    </row>
    <row r="33" spans="1:15" ht="15.75" thickBot="1" x14ac:dyDescent="0.3">
      <c r="A33" s="173"/>
      <c r="B33" s="137" t="s">
        <v>106</v>
      </c>
      <c r="C33" s="334">
        <v>36</v>
      </c>
      <c r="D33" s="90">
        <v>2.88</v>
      </c>
      <c r="E33" s="90">
        <v>0.72</v>
      </c>
      <c r="F33" s="90">
        <v>19.8</v>
      </c>
      <c r="G33" s="90">
        <v>100.8</v>
      </c>
      <c r="H33" s="100">
        <v>0.24000000000000002</v>
      </c>
      <c r="I33" s="100">
        <v>0</v>
      </c>
      <c r="J33" s="100">
        <v>0</v>
      </c>
      <c r="K33" s="100">
        <v>0</v>
      </c>
      <c r="L33" s="100">
        <v>0</v>
      </c>
      <c r="M33" s="100">
        <v>0.38400000000000001</v>
      </c>
      <c r="N33" s="100">
        <v>17.28</v>
      </c>
      <c r="O33" s="100">
        <v>2.88</v>
      </c>
    </row>
    <row r="34" spans="1:15" ht="15.75" thickBot="1" x14ac:dyDescent="0.3">
      <c r="A34" s="12">
        <v>684.68499999999995</v>
      </c>
      <c r="B34" s="11" t="s">
        <v>117</v>
      </c>
      <c r="C34" s="175" t="s">
        <v>115</v>
      </c>
      <c r="D34" s="119">
        <v>0.2</v>
      </c>
      <c r="E34" s="119">
        <v>0</v>
      </c>
      <c r="F34" s="119">
        <v>15</v>
      </c>
      <c r="G34" s="119">
        <v>115.99999999999999</v>
      </c>
      <c r="H34" s="119">
        <v>0</v>
      </c>
      <c r="I34" s="119">
        <v>0</v>
      </c>
      <c r="J34" s="119">
        <v>0</v>
      </c>
      <c r="K34" s="119">
        <v>0</v>
      </c>
      <c r="L34" s="119">
        <v>6</v>
      </c>
      <c r="M34" s="119">
        <v>4</v>
      </c>
      <c r="N34" s="119">
        <v>3</v>
      </c>
      <c r="O34" s="119">
        <v>0.4</v>
      </c>
    </row>
    <row r="35" spans="1:15" ht="21" customHeight="1" thickBot="1" x14ac:dyDescent="0.3">
      <c r="A35" s="12" t="s">
        <v>104</v>
      </c>
      <c r="B35" s="11"/>
      <c r="C35" s="175"/>
      <c r="D35" s="119">
        <f>D34+D33+D32</f>
        <v>11.085000000000001</v>
      </c>
      <c r="E35" s="119">
        <f t="shared" ref="E35:O35" si="2">E34+E33+E32</f>
        <v>18.229999999999997</v>
      </c>
      <c r="F35" s="119">
        <f t="shared" si="2"/>
        <v>36.349999999999994</v>
      </c>
      <c r="G35" s="119">
        <f t="shared" si="2"/>
        <v>414.5</v>
      </c>
      <c r="H35" s="119">
        <f t="shared" si="2"/>
        <v>0.30120000000000002</v>
      </c>
      <c r="I35" s="119">
        <f t="shared" si="2"/>
        <v>0.1275</v>
      </c>
      <c r="J35" s="119">
        <f t="shared" si="2"/>
        <v>536.15449999999998</v>
      </c>
      <c r="K35" s="119">
        <f t="shared" si="2"/>
        <v>0</v>
      </c>
      <c r="L35" s="119">
        <f t="shared" si="2"/>
        <v>87.072999999999993</v>
      </c>
      <c r="M35" s="119">
        <f t="shared" si="2"/>
        <v>167.32049999999998</v>
      </c>
      <c r="N35" s="119">
        <f t="shared" si="2"/>
        <v>30.48</v>
      </c>
      <c r="O35" s="119">
        <f t="shared" si="2"/>
        <v>4.9674999999999994</v>
      </c>
    </row>
    <row r="36" spans="1:15" x14ac:dyDescent="0.25">
      <c r="A36" s="258"/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</row>
    <row r="37" spans="1:15" ht="15.75" thickBot="1" x14ac:dyDescent="0.3">
      <c r="A37" s="251" t="s">
        <v>34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</row>
    <row r="38" spans="1:15" ht="15.75" thickBot="1" x14ac:dyDescent="0.3">
      <c r="A38" s="252" t="s">
        <v>41</v>
      </c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4"/>
    </row>
    <row r="39" spans="1:15" ht="45" customHeight="1" thickBot="1" x14ac:dyDescent="0.3">
      <c r="A39" s="29" t="s">
        <v>40</v>
      </c>
      <c r="B39" s="19" t="s">
        <v>1</v>
      </c>
      <c r="C39" s="174" t="s">
        <v>114</v>
      </c>
      <c r="D39" s="174" t="s">
        <v>111</v>
      </c>
      <c r="E39" s="174" t="s">
        <v>112</v>
      </c>
      <c r="F39" s="174" t="s">
        <v>5</v>
      </c>
      <c r="G39" s="143" t="s">
        <v>113</v>
      </c>
      <c r="H39" s="255" t="s">
        <v>6</v>
      </c>
      <c r="I39" s="256"/>
      <c r="J39" s="256"/>
      <c r="K39" s="257"/>
      <c r="L39" s="256" t="s">
        <v>19</v>
      </c>
      <c r="M39" s="256"/>
      <c r="N39" s="256"/>
      <c r="O39" s="257"/>
    </row>
    <row r="40" spans="1:15" x14ac:dyDescent="0.25">
      <c r="A40" s="14" t="s">
        <v>7</v>
      </c>
      <c r="B40" s="15" t="s">
        <v>8</v>
      </c>
      <c r="C40" s="16" t="s">
        <v>25</v>
      </c>
      <c r="D40" s="16" t="s">
        <v>25</v>
      </c>
      <c r="E40" s="16" t="s">
        <v>25</v>
      </c>
      <c r="F40" s="16" t="s">
        <v>25</v>
      </c>
      <c r="G40" s="16" t="s">
        <v>25</v>
      </c>
      <c r="H40" s="249" t="s">
        <v>10</v>
      </c>
      <c r="I40" s="249" t="s">
        <v>11</v>
      </c>
      <c r="J40" s="249" t="s">
        <v>12</v>
      </c>
      <c r="K40" s="249" t="s">
        <v>13</v>
      </c>
      <c r="L40" s="249" t="s">
        <v>23</v>
      </c>
      <c r="M40" s="249" t="s">
        <v>14</v>
      </c>
      <c r="N40" s="249" t="s">
        <v>15</v>
      </c>
      <c r="O40" s="249" t="s">
        <v>16</v>
      </c>
    </row>
    <row r="41" spans="1:15" ht="15.75" thickBot="1" x14ac:dyDescent="0.3">
      <c r="A41" s="5"/>
      <c r="B41" s="6"/>
      <c r="C41" s="175" t="s">
        <v>17</v>
      </c>
      <c r="D41" s="175" t="s">
        <v>17</v>
      </c>
      <c r="E41" s="175" t="s">
        <v>17</v>
      </c>
      <c r="F41" s="175" t="s">
        <v>17</v>
      </c>
      <c r="G41" s="175" t="s">
        <v>17</v>
      </c>
      <c r="H41" s="250"/>
      <c r="I41" s="250"/>
      <c r="J41" s="250"/>
      <c r="K41" s="250"/>
      <c r="L41" s="250"/>
      <c r="M41" s="250"/>
      <c r="N41" s="250"/>
      <c r="O41" s="250"/>
    </row>
    <row r="42" spans="1:15" ht="30.75" customHeight="1" thickBot="1" x14ac:dyDescent="0.3">
      <c r="A42" s="141">
        <v>366</v>
      </c>
      <c r="B42" s="43" t="s">
        <v>108</v>
      </c>
      <c r="C42" s="142" t="s">
        <v>141</v>
      </c>
      <c r="D42" s="153">
        <v>9.129999999999999</v>
      </c>
      <c r="E42" s="118">
        <v>6.45</v>
      </c>
      <c r="F42" s="118">
        <v>11.35</v>
      </c>
      <c r="G42" s="118">
        <v>135.4</v>
      </c>
      <c r="H42" s="100">
        <v>2.8000000000000001E-2</v>
      </c>
      <c r="I42" s="100">
        <v>0.16999999999999998</v>
      </c>
      <c r="J42" s="100">
        <v>20</v>
      </c>
      <c r="K42" s="100">
        <v>0.01</v>
      </c>
      <c r="L42" s="100">
        <v>89</v>
      </c>
      <c r="M42" s="100">
        <v>116.10000000000001</v>
      </c>
      <c r="N42" s="100">
        <v>12.8</v>
      </c>
      <c r="O42" s="100">
        <v>0.5714285714285714</v>
      </c>
    </row>
    <row r="43" spans="1:15" ht="19.5" customHeight="1" thickBot="1" x14ac:dyDescent="0.3">
      <c r="A43" s="42">
        <v>684.68600000000004</v>
      </c>
      <c r="B43" s="39" t="s">
        <v>43</v>
      </c>
      <c r="C43" s="84" t="s">
        <v>44</v>
      </c>
      <c r="D43" s="100">
        <v>0.3</v>
      </c>
      <c r="E43" s="100">
        <v>0</v>
      </c>
      <c r="F43" s="100">
        <v>15.2</v>
      </c>
      <c r="G43" s="100">
        <v>60</v>
      </c>
      <c r="H43" s="100">
        <v>0</v>
      </c>
      <c r="I43" s="100">
        <v>2.2000000000000002</v>
      </c>
      <c r="J43" s="100">
        <v>0</v>
      </c>
      <c r="K43" s="100">
        <v>0</v>
      </c>
      <c r="L43" s="100">
        <v>18.100000000000001</v>
      </c>
      <c r="M43" s="100">
        <v>9.6</v>
      </c>
      <c r="N43" s="100">
        <v>7.3</v>
      </c>
      <c r="O43" s="100">
        <v>0.9</v>
      </c>
    </row>
    <row r="44" spans="1:15" ht="17.25" customHeight="1" thickBot="1" x14ac:dyDescent="0.3">
      <c r="A44" s="12" t="s">
        <v>104</v>
      </c>
      <c r="B44" s="11"/>
      <c r="C44" s="175"/>
      <c r="D44" s="119">
        <f>D42+D43</f>
        <v>9.43</v>
      </c>
      <c r="E44" s="119">
        <f t="shared" ref="E44:O44" si="3">E42+E43</f>
        <v>6.45</v>
      </c>
      <c r="F44" s="119">
        <f t="shared" si="3"/>
        <v>26.549999999999997</v>
      </c>
      <c r="G44" s="119">
        <f t="shared" si="3"/>
        <v>195.4</v>
      </c>
      <c r="H44" s="119">
        <f t="shared" si="3"/>
        <v>2.8000000000000001E-2</v>
      </c>
      <c r="I44" s="119">
        <f t="shared" si="3"/>
        <v>2.37</v>
      </c>
      <c r="J44" s="119">
        <f t="shared" si="3"/>
        <v>20</v>
      </c>
      <c r="K44" s="119">
        <f t="shared" si="3"/>
        <v>0.01</v>
      </c>
      <c r="L44" s="119">
        <f t="shared" si="3"/>
        <v>107.1</v>
      </c>
      <c r="M44" s="119">
        <f t="shared" si="3"/>
        <v>125.7</v>
      </c>
      <c r="N44" s="119">
        <f t="shared" si="3"/>
        <v>20.100000000000001</v>
      </c>
      <c r="O44" s="119">
        <f t="shared" si="3"/>
        <v>1.4714285714285715</v>
      </c>
    </row>
    <row r="45" spans="1:15" x14ac:dyDescent="0.25">
      <c r="A45" s="258"/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</row>
    <row r="47" spans="1:15" ht="15.75" thickBot="1" x14ac:dyDescent="0.3">
      <c r="A47" s="251" t="s">
        <v>35</v>
      </c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</row>
    <row r="48" spans="1:15" ht="15.75" thickBot="1" x14ac:dyDescent="0.3">
      <c r="A48" s="252" t="s">
        <v>41</v>
      </c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4"/>
    </row>
    <row r="49" spans="1:15" ht="42" customHeight="1" thickBot="1" x14ac:dyDescent="0.3">
      <c r="A49" s="29" t="s">
        <v>0</v>
      </c>
      <c r="B49" s="19" t="s">
        <v>1</v>
      </c>
      <c r="C49" s="174" t="s">
        <v>114</v>
      </c>
      <c r="D49" s="174" t="s">
        <v>111</v>
      </c>
      <c r="E49" s="174" t="s">
        <v>112</v>
      </c>
      <c r="F49" s="174" t="s">
        <v>5</v>
      </c>
      <c r="G49" s="143" t="s">
        <v>113</v>
      </c>
      <c r="H49" s="255" t="s">
        <v>6</v>
      </c>
      <c r="I49" s="256"/>
      <c r="J49" s="256"/>
      <c r="K49" s="257"/>
      <c r="L49" s="256" t="s">
        <v>19</v>
      </c>
      <c r="M49" s="256"/>
      <c r="N49" s="256"/>
      <c r="O49" s="257"/>
    </row>
    <row r="50" spans="1:15" ht="17.25" customHeight="1" x14ac:dyDescent="0.25">
      <c r="A50" s="14" t="s">
        <v>7</v>
      </c>
      <c r="B50" s="15" t="s">
        <v>8</v>
      </c>
      <c r="C50" s="16" t="s">
        <v>25</v>
      </c>
      <c r="D50" s="16" t="s">
        <v>25</v>
      </c>
      <c r="E50" s="16" t="s">
        <v>25</v>
      </c>
      <c r="F50" s="16" t="s">
        <v>25</v>
      </c>
      <c r="G50" s="16" t="s">
        <v>25</v>
      </c>
      <c r="H50" s="249" t="s">
        <v>10</v>
      </c>
      <c r="I50" s="249" t="s">
        <v>11</v>
      </c>
      <c r="J50" s="249" t="s">
        <v>12</v>
      </c>
      <c r="K50" s="249" t="s">
        <v>13</v>
      </c>
      <c r="L50" s="249" t="s">
        <v>23</v>
      </c>
      <c r="M50" s="249" t="s">
        <v>14</v>
      </c>
      <c r="N50" s="249" t="s">
        <v>15</v>
      </c>
      <c r="O50" s="249" t="s">
        <v>16</v>
      </c>
    </row>
    <row r="51" spans="1:15" ht="16.5" customHeight="1" thickBot="1" x14ac:dyDescent="0.3">
      <c r="A51" s="5"/>
      <c r="B51" s="6"/>
      <c r="C51" s="175" t="s">
        <v>17</v>
      </c>
      <c r="D51" s="175" t="s">
        <v>17</v>
      </c>
      <c r="E51" s="175" t="s">
        <v>17</v>
      </c>
      <c r="F51" s="175" t="s">
        <v>17</v>
      </c>
      <c r="G51" s="175" t="s">
        <v>17</v>
      </c>
      <c r="H51" s="250"/>
      <c r="I51" s="250"/>
      <c r="J51" s="250"/>
      <c r="K51" s="250"/>
      <c r="L51" s="250"/>
      <c r="M51" s="250"/>
      <c r="N51" s="250"/>
      <c r="O51" s="250"/>
    </row>
    <row r="52" spans="1:15" ht="27" customHeight="1" thickBot="1" x14ac:dyDescent="0.3">
      <c r="A52" s="99">
        <v>311</v>
      </c>
      <c r="B52" s="135" t="s">
        <v>105</v>
      </c>
      <c r="C52" s="42" t="s">
        <v>140</v>
      </c>
      <c r="D52" s="90">
        <v>3.72</v>
      </c>
      <c r="E52" s="90">
        <v>6.3549999999999995</v>
      </c>
      <c r="F52" s="90">
        <v>23.56</v>
      </c>
      <c r="G52" s="90">
        <v>172.05</v>
      </c>
      <c r="H52" s="90">
        <v>2.9449999999999997E-2</v>
      </c>
      <c r="I52" s="90">
        <v>0</v>
      </c>
      <c r="J52" s="90">
        <v>19.995000000000001</v>
      </c>
      <c r="K52" s="90">
        <v>0</v>
      </c>
      <c r="L52" s="100">
        <v>8.370000000000001</v>
      </c>
      <c r="M52" s="100">
        <v>29.388000000000002</v>
      </c>
      <c r="N52" s="100">
        <v>5.89</v>
      </c>
      <c r="O52" s="100">
        <v>1.5</v>
      </c>
    </row>
    <row r="53" spans="1:15" ht="21" customHeight="1" thickBot="1" x14ac:dyDescent="0.3">
      <c r="A53" s="173"/>
      <c r="B53" s="138" t="s">
        <v>106</v>
      </c>
      <c r="C53" s="42">
        <v>36</v>
      </c>
      <c r="D53" s="90">
        <v>2.88</v>
      </c>
      <c r="E53" s="90">
        <v>0.72</v>
      </c>
      <c r="F53" s="90">
        <v>19.8</v>
      </c>
      <c r="G53" s="90">
        <v>100.8</v>
      </c>
      <c r="H53" s="100">
        <v>0.24000000000000002</v>
      </c>
      <c r="I53" s="100">
        <v>0</v>
      </c>
      <c r="J53" s="100">
        <v>0</v>
      </c>
      <c r="K53" s="100">
        <v>0</v>
      </c>
      <c r="L53" s="100">
        <v>0</v>
      </c>
      <c r="M53" s="100">
        <v>0.38400000000000001</v>
      </c>
      <c r="N53" s="100">
        <v>17.28</v>
      </c>
      <c r="O53" s="100">
        <v>2.88</v>
      </c>
    </row>
    <row r="54" spans="1:15" ht="16.5" thickBot="1" x14ac:dyDescent="0.3">
      <c r="A54" s="202">
        <v>694.69299999999998</v>
      </c>
      <c r="B54" s="203" t="s">
        <v>46</v>
      </c>
      <c r="C54" s="204">
        <v>200</v>
      </c>
      <c r="D54" s="205">
        <v>4.7</v>
      </c>
      <c r="E54" s="205">
        <v>5</v>
      </c>
      <c r="F54" s="205">
        <v>31.8</v>
      </c>
      <c r="G54" s="205">
        <v>187</v>
      </c>
      <c r="H54" s="205">
        <v>0.2</v>
      </c>
      <c r="I54" s="205">
        <v>2.6</v>
      </c>
      <c r="J54" s="205">
        <v>60</v>
      </c>
      <c r="K54" s="205">
        <v>0</v>
      </c>
      <c r="L54" s="205">
        <v>133.80000000000001</v>
      </c>
      <c r="M54" s="205">
        <v>65.900000000000006</v>
      </c>
      <c r="N54" s="205">
        <v>18.8</v>
      </c>
      <c r="O54" s="205">
        <v>0.6</v>
      </c>
    </row>
    <row r="55" spans="1:15" ht="15.75" customHeight="1" thickBot="1" x14ac:dyDescent="0.3">
      <c r="A55" s="12" t="s">
        <v>104</v>
      </c>
      <c r="B55" s="11"/>
      <c r="C55" s="175"/>
      <c r="D55" s="119">
        <f>D52+D53+D54</f>
        <v>11.3</v>
      </c>
      <c r="E55" s="119">
        <f>E52+E53+E54</f>
        <v>12.074999999999999</v>
      </c>
      <c r="F55" s="119">
        <f>F52+F53+F54</f>
        <v>75.16</v>
      </c>
      <c r="G55" s="119">
        <f>G52+G53+G54</f>
        <v>459.85</v>
      </c>
      <c r="H55" s="119">
        <f>H52+H53+H54</f>
        <v>0.46945000000000003</v>
      </c>
      <c r="I55" s="119">
        <f t="shared" ref="I55:O55" si="4">I52+I53+I54</f>
        <v>2.6</v>
      </c>
      <c r="J55" s="119">
        <f t="shared" si="4"/>
        <v>79.995000000000005</v>
      </c>
      <c r="K55" s="119">
        <f t="shared" si="4"/>
        <v>0</v>
      </c>
      <c r="L55" s="119">
        <f t="shared" si="4"/>
        <v>142.17000000000002</v>
      </c>
      <c r="M55" s="119">
        <f t="shared" si="4"/>
        <v>95.672000000000011</v>
      </c>
      <c r="N55" s="119">
        <f t="shared" si="4"/>
        <v>41.97</v>
      </c>
      <c r="O55" s="119">
        <f t="shared" si="4"/>
        <v>4.9799999999999995</v>
      </c>
    </row>
    <row r="56" spans="1:15" x14ac:dyDescent="0.25">
      <c r="A56" s="258"/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</row>
    <row r="57" spans="1:15" x14ac:dyDescent="0.25">
      <c r="A57" s="259" t="s">
        <v>27</v>
      </c>
      <c r="B57" s="259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</row>
    <row r="58" spans="1:15" ht="15.75" thickBot="1" x14ac:dyDescent="0.3">
      <c r="A58" s="251" t="s">
        <v>36</v>
      </c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</row>
    <row r="59" spans="1:15" ht="15.75" thickBot="1" x14ac:dyDescent="0.3">
      <c r="A59" s="252" t="s">
        <v>41</v>
      </c>
      <c r="B59" s="253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4"/>
    </row>
    <row r="60" spans="1:15" ht="44.25" customHeight="1" thickBot="1" x14ac:dyDescent="0.3">
      <c r="A60" s="29" t="s">
        <v>0</v>
      </c>
      <c r="B60" s="19" t="s">
        <v>1</v>
      </c>
      <c r="C60" s="174" t="s">
        <v>114</v>
      </c>
      <c r="D60" s="174" t="s">
        <v>111</v>
      </c>
      <c r="E60" s="174" t="s">
        <v>112</v>
      </c>
      <c r="F60" s="174" t="s">
        <v>5</v>
      </c>
      <c r="G60" s="143" t="s">
        <v>113</v>
      </c>
      <c r="H60" s="255" t="s">
        <v>6</v>
      </c>
      <c r="I60" s="256"/>
      <c r="J60" s="256"/>
      <c r="K60" s="257"/>
      <c r="L60" s="256" t="s">
        <v>19</v>
      </c>
      <c r="M60" s="256"/>
      <c r="N60" s="256"/>
      <c r="O60" s="257"/>
    </row>
    <row r="61" spans="1:15" x14ac:dyDescent="0.25">
      <c r="A61" s="14" t="s">
        <v>7</v>
      </c>
      <c r="B61" s="15" t="s">
        <v>8</v>
      </c>
      <c r="C61" s="16" t="s">
        <v>25</v>
      </c>
      <c r="D61" s="16" t="s">
        <v>25</v>
      </c>
      <c r="E61" s="16" t="s">
        <v>25</v>
      </c>
      <c r="F61" s="16" t="s">
        <v>25</v>
      </c>
      <c r="G61" s="16" t="s">
        <v>25</v>
      </c>
      <c r="H61" s="249" t="s">
        <v>10</v>
      </c>
      <c r="I61" s="249" t="s">
        <v>11</v>
      </c>
      <c r="J61" s="249" t="s">
        <v>12</v>
      </c>
      <c r="K61" s="249" t="s">
        <v>13</v>
      </c>
      <c r="L61" s="249" t="s">
        <v>23</v>
      </c>
      <c r="M61" s="249" t="s">
        <v>14</v>
      </c>
      <c r="N61" s="249" t="s">
        <v>15</v>
      </c>
      <c r="O61" s="249" t="s">
        <v>16</v>
      </c>
    </row>
    <row r="62" spans="1:15" ht="15.75" thickBot="1" x14ac:dyDescent="0.3">
      <c r="A62" s="5"/>
      <c r="B62" s="6"/>
      <c r="C62" s="175" t="s">
        <v>17</v>
      </c>
      <c r="D62" s="175" t="s">
        <v>17</v>
      </c>
      <c r="E62" s="175" t="s">
        <v>17</v>
      </c>
      <c r="F62" s="175" t="s">
        <v>17</v>
      </c>
      <c r="G62" s="175" t="s">
        <v>17</v>
      </c>
      <c r="H62" s="250"/>
      <c r="I62" s="250"/>
      <c r="J62" s="250"/>
      <c r="K62" s="250"/>
      <c r="L62" s="250"/>
      <c r="M62" s="250"/>
      <c r="N62" s="250"/>
      <c r="O62" s="250"/>
    </row>
    <row r="63" spans="1:15" ht="16.5" thickBot="1" x14ac:dyDescent="0.3">
      <c r="A63" s="21">
        <v>6</v>
      </c>
      <c r="B63" s="52" t="s">
        <v>139</v>
      </c>
      <c r="C63" s="42" t="s">
        <v>138</v>
      </c>
      <c r="D63" s="100">
        <v>4.8</v>
      </c>
      <c r="E63" s="100">
        <v>4.5999999999999996</v>
      </c>
      <c r="F63" s="100">
        <v>16.54</v>
      </c>
      <c r="G63" s="100">
        <v>129.6</v>
      </c>
      <c r="H63" s="100">
        <v>0.10625000000000001</v>
      </c>
      <c r="I63" s="100">
        <v>0</v>
      </c>
      <c r="J63" s="100">
        <v>0</v>
      </c>
      <c r="K63" s="100">
        <v>0</v>
      </c>
      <c r="L63" s="100">
        <v>10.625</v>
      </c>
      <c r="M63" s="100">
        <v>61.875</v>
      </c>
      <c r="N63" s="100">
        <v>11.25</v>
      </c>
      <c r="O63" s="100">
        <v>0.87499999999999989</v>
      </c>
    </row>
    <row r="64" spans="1:15" ht="15.75" thickBot="1" x14ac:dyDescent="0.3">
      <c r="A64" s="12">
        <v>684.68499999999995</v>
      </c>
      <c r="B64" s="11" t="s">
        <v>117</v>
      </c>
      <c r="C64" s="244" t="s">
        <v>115</v>
      </c>
      <c r="D64" s="119">
        <v>0.2</v>
      </c>
      <c r="E64" s="119">
        <v>0</v>
      </c>
      <c r="F64" s="119">
        <v>15</v>
      </c>
      <c r="G64" s="119">
        <v>115.99999999999999</v>
      </c>
      <c r="H64" s="119">
        <v>0</v>
      </c>
      <c r="I64" s="119">
        <v>0</v>
      </c>
      <c r="J64" s="119">
        <v>0</v>
      </c>
      <c r="K64" s="119">
        <v>0</v>
      </c>
      <c r="L64" s="119">
        <v>6</v>
      </c>
      <c r="M64" s="119">
        <v>4</v>
      </c>
      <c r="N64" s="119">
        <v>3</v>
      </c>
      <c r="O64" s="119">
        <v>0.4</v>
      </c>
    </row>
    <row r="65" spans="1:15" ht="15.75" thickBot="1" x14ac:dyDescent="0.3">
      <c r="A65" s="12" t="s">
        <v>104</v>
      </c>
      <c r="B65" s="11"/>
      <c r="C65" s="175"/>
      <c r="D65" s="119">
        <f>D64+D63</f>
        <v>5</v>
      </c>
      <c r="E65" s="119">
        <f t="shared" ref="E65:O65" si="5">E64+E63</f>
        <v>4.5999999999999996</v>
      </c>
      <c r="F65" s="119">
        <f t="shared" si="5"/>
        <v>31.54</v>
      </c>
      <c r="G65" s="119">
        <f t="shared" si="5"/>
        <v>245.59999999999997</v>
      </c>
      <c r="H65" s="119">
        <f t="shared" si="5"/>
        <v>0.10625000000000001</v>
      </c>
      <c r="I65" s="119">
        <f t="shared" si="5"/>
        <v>0</v>
      </c>
      <c r="J65" s="119">
        <f t="shared" si="5"/>
        <v>0</v>
      </c>
      <c r="K65" s="119">
        <f t="shared" si="5"/>
        <v>0</v>
      </c>
      <c r="L65" s="119">
        <f t="shared" si="5"/>
        <v>16.625</v>
      </c>
      <c r="M65" s="119">
        <f t="shared" si="5"/>
        <v>65.875</v>
      </c>
      <c r="N65" s="119">
        <f t="shared" si="5"/>
        <v>14.25</v>
      </c>
      <c r="O65" s="119">
        <f t="shared" si="5"/>
        <v>1.2749999999999999</v>
      </c>
    </row>
    <row r="66" spans="1:15" ht="15" customHeight="1" x14ac:dyDescent="0.25">
      <c r="A66" s="258"/>
      <c r="B66" s="258"/>
      <c r="C66" s="258"/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8"/>
    </row>
    <row r="68" spans="1:15" ht="15.75" thickBot="1" x14ac:dyDescent="0.3">
      <c r="A68" s="251" t="s">
        <v>37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</row>
    <row r="69" spans="1:15" ht="15.75" thickBot="1" x14ac:dyDescent="0.3">
      <c r="A69" s="252" t="s">
        <v>41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254"/>
    </row>
    <row r="70" spans="1:15" ht="38.25" customHeight="1" thickBot="1" x14ac:dyDescent="0.3">
      <c r="A70" s="29" t="s">
        <v>0</v>
      </c>
      <c r="B70" s="19" t="s">
        <v>1</v>
      </c>
      <c r="C70" s="174" t="s">
        <v>114</v>
      </c>
      <c r="D70" s="174" t="s">
        <v>111</v>
      </c>
      <c r="E70" s="174" t="s">
        <v>112</v>
      </c>
      <c r="F70" s="174" t="s">
        <v>5</v>
      </c>
      <c r="G70" s="143" t="s">
        <v>113</v>
      </c>
      <c r="H70" s="255" t="s">
        <v>6</v>
      </c>
      <c r="I70" s="256"/>
      <c r="J70" s="256"/>
      <c r="K70" s="257"/>
      <c r="L70" s="256" t="s">
        <v>19</v>
      </c>
      <c r="M70" s="256"/>
      <c r="N70" s="256"/>
      <c r="O70" s="257"/>
    </row>
    <row r="71" spans="1:15" x14ac:dyDescent="0.25">
      <c r="A71" s="14" t="s">
        <v>7</v>
      </c>
      <c r="B71" s="15" t="s">
        <v>8</v>
      </c>
      <c r="C71" s="16" t="s">
        <v>25</v>
      </c>
      <c r="D71" s="16" t="s">
        <v>25</v>
      </c>
      <c r="E71" s="16" t="s">
        <v>25</v>
      </c>
      <c r="F71" s="16" t="s">
        <v>25</v>
      </c>
      <c r="G71" s="16" t="s">
        <v>25</v>
      </c>
      <c r="H71" s="249" t="s">
        <v>10</v>
      </c>
      <c r="I71" s="249" t="s">
        <v>11</v>
      </c>
      <c r="J71" s="249" t="s">
        <v>12</v>
      </c>
      <c r="K71" s="249" t="s">
        <v>13</v>
      </c>
      <c r="L71" s="249" t="s">
        <v>23</v>
      </c>
      <c r="M71" s="249" t="s">
        <v>14</v>
      </c>
      <c r="N71" s="249" t="s">
        <v>15</v>
      </c>
      <c r="O71" s="249" t="s">
        <v>16</v>
      </c>
    </row>
    <row r="72" spans="1:15" ht="15.75" thickBot="1" x14ac:dyDescent="0.3">
      <c r="A72" s="5"/>
      <c r="B72" s="6"/>
      <c r="C72" s="175" t="s">
        <v>17</v>
      </c>
      <c r="D72" s="175" t="s">
        <v>17</v>
      </c>
      <c r="E72" s="175" t="s">
        <v>17</v>
      </c>
      <c r="F72" s="175" t="s">
        <v>17</v>
      </c>
      <c r="G72" s="175" t="s">
        <v>17</v>
      </c>
      <c r="H72" s="250"/>
      <c r="I72" s="250"/>
      <c r="J72" s="250"/>
      <c r="K72" s="250"/>
      <c r="L72" s="250"/>
      <c r="M72" s="250"/>
      <c r="N72" s="250"/>
      <c r="O72" s="250"/>
    </row>
    <row r="73" spans="1:15" ht="30.75" customHeight="1" thickBot="1" x14ac:dyDescent="0.3">
      <c r="A73" s="89">
        <v>302</v>
      </c>
      <c r="B73" s="41" t="s">
        <v>52</v>
      </c>
      <c r="C73" s="35" t="s">
        <v>140</v>
      </c>
      <c r="D73" s="100">
        <v>4.34</v>
      </c>
      <c r="E73" s="100">
        <v>8.06</v>
      </c>
      <c r="F73" s="100">
        <v>20.46</v>
      </c>
      <c r="G73" s="100">
        <v>178.25</v>
      </c>
      <c r="H73" s="100">
        <v>0.10850000000000001</v>
      </c>
      <c r="I73" s="100">
        <v>0</v>
      </c>
      <c r="J73" s="100">
        <v>19.995000000000001</v>
      </c>
      <c r="K73" s="100">
        <v>0</v>
      </c>
      <c r="L73" s="100">
        <v>18.894500000000001</v>
      </c>
      <c r="M73" s="100">
        <v>108.70149999999998</v>
      </c>
      <c r="N73" s="100">
        <v>42.097999999999999</v>
      </c>
      <c r="O73" s="100">
        <v>2.7</v>
      </c>
    </row>
    <row r="74" spans="1:15" ht="15.75" customHeight="1" thickBot="1" x14ac:dyDescent="0.3">
      <c r="A74" s="173"/>
      <c r="B74" s="138" t="s">
        <v>106</v>
      </c>
      <c r="C74" s="334">
        <v>36</v>
      </c>
      <c r="D74" s="90">
        <v>2.88</v>
      </c>
      <c r="E74" s="90">
        <v>0.72</v>
      </c>
      <c r="F74" s="90">
        <v>19.8</v>
      </c>
      <c r="G74" s="90">
        <v>100.8</v>
      </c>
      <c r="H74" s="100">
        <v>0.24000000000000002</v>
      </c>
      <c r="I74" s="100">
        <v>0</v>
      </c>
      <c r="J74" s="100">
        <v>0</v>
      </c>
      <c r="K74" s="100">
        <v>0</v>
      </c>
      <c r="L74" s="100">
        <v>0</v>
      </c>
      <c r="M74" s="100">
        <v>0.38400000000000001</v>
      </c>
      <c r="N74" s="100">
        <v>17.28</v>
      </c>
      <c r="O74" s="100">
        <v>2.88</v>
      </c>
    </row>
    <row r="75" spans="1:15" ht="21" customHeight="1" thickBot="1" x14ac:dyDescent="0.3">
      <c r="A75" s="136">
        <v>693</v>
      </c>
      <c r="B75" s="138" t="s">
        <v>107</v>
      </c>
      <c r="C75" s="42">
        <v>200</v>
      </c>
      <c r="D75" s="90">
        <v>4.9000000000000004</v>
      </c>
      <c r="E75" s="90">
        <v>5</v>
      </c>
      <c r="F75" s="90">
        <v>32.5</v>
      </c>
      <c r="G75" s="90">
        <v>190</v>
      </c>
      <c r="H75" s="90">
        <v>0.2</v>
      </c>
      <c r="I75" s="90">
        <v>2.6</v>
      </c>
      <c r="J75" s="90">
        <v>60</v>
      </c>
      <c r="K75" s="90">
        <v>0</v>
      </c>
      <c r="L75" s="90">
        <v>133.80000000000001</v>
      </c>
      <c r="M75" s="90">
        <v>65.900000000000006</v>
      </c>
      <c r="N75" s="90">
        <v>18.8</v>
      </c>
      <c r="O75" s="90">
        <v>0.6</v>
      </c>
    </row>
    <row r="76" spans="1:15" ht="17.25" customHeight="1" thickBot="1" x14ac:dyDescent="0.3">
      <c r="A76" s="12" t="s">
        <v>104</v>
      </c>
      <c r="B76" s="11"/>
      <c r="C76" s="175"/>
      <c r="D76" s="119">
        <f>D73+D75</f>
        <v>9.24</v>
      </c>
      <c r="E76" s="119">
        <f t="shared" ref="E76:O76" si="6">E73+E75</f>
        <v>13.06</v>
      </c>
      <c r="F76" s="119">
        <f t="shared" si="6"/>
        <v>52.96</v>
      </c>
      <c r="G76" s="119">
        <f t="shared" si="6"/>
        <v>368.25</v>
      </c>
      <c r="H76" s="119">
        <f t="shared" si="6"/>
        <v>0.3085</v>
      </c>
      <c r="I76" s="119">
        <f t="shared" si="6"/>
        <v>2.6</v>
      </c>
      <c r="J76" s="119">
        <f t="shared" si="6"/>
        <v>79.995000000000005</v>
      </c>
      <c r="K76" s="119">
        <f t="shared" si="6"/>
        <v>0</v>
      </c>
      <c r="L76" s="119">
        <f t="shared" si="6"/>
        <v>152.69450000000001</v>
      </c>
      <c r="M76" s="119">
        <f t="shared" si="6"/>
        <v>174.60149999999999</v>
      </c>
      <c r="N76" s="119">
        <f t="shared" si="6"/>
        <v>60.897999999999996</v>
      </c>
      <c r="O76" s="119">
        <f t="shared" si="6"/>
        <v>3.3000000000000003</v>
      </c>
    </row>
    <row r="77" spans="1:15" x14ac:dyDescent="0.25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9" spans="1:15" ht="15.75" thickBot="1" x14ac:dyDescent="0.3">
      <c r="A79" s="251" t="s">
        <v>38</v>
      </c>
      <c r="B79" s="251"/>
      <c r="C79" s="251"/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51"/>
    </row>
    <row r="80" spans="1:15" ht="15.75" thickBot="1" x14ac:dyDescent="0.3">
      <c r="A80" s="252" t="s">
        <v>41</v>
      </c>
      <c r="B80" s="253"/>
      <c r="C80" s="253"/>
      <c r="D80" s="253"/>
      <c r="E80" s="253"/>
      <c r="F80" s="253"/>
      <c r="G80" s="253"/>
      <c r="H80" s="253"/>
      <c r="I80" s="253"/>
      <c r="J80" s="253"/>
      <c r="K80" s="253"/>
      <c r="L80" s="253"/>
      <c r="M80" s="253"/>
      <c r="N80" s="253"/>
      <c r="O80" s="254"/>
    </row>
    <row r="81" spans="1:15" ht="51" customHeight="1" thickBot="1" x14ac:dyDescent="0.3">
      <c r="A81" s="29" t="s">
        <v>0</v>
      </c>
      <c r="B81" s="19" t="s">
        <v>1</v>
      </c>
      <c r="C81" s="174" t="s">
        <v>114</v>
      </c>
      <c r="D81" s="174" t="s">
        <v>111</v>
      </c>
      <c r="E81" s="174" t="s">
        <v>112</v>
      </c>
      <c r="F81" s="174" t="s">
        <v>5</v>
      </c>
      <c r="G81" s="143" t="s">
        <v>113</v>
      </c>
      <c r="H81" s="255" t="s">
        <v>6</v>
      </c>
      <c r="I81" s="256"/>
      <c r="J81" s="256"/>
      <c r="K81" s="257"/>
      <c r="L81" s="255" t="s">
        <v>19</v>
      </c>
      <c r="M81" s="256"/>
      <c r="N81" s="256"/>
      <c r="O81" s="257"/>
    </row>
    <row r="82" spans="1:15" x14ac:dyDescent="0.25">
      <c r="A82" s="14" t="s">
        <v>7</v>
      </c>
      <c r="B82" s="15" t="s">
        <v>8</v>
      </c>
      <c r="C82" s="16" t="s">
        <v>25</v>
      </c>
      <c r="D82" s="16" t="s">
        <v>25</v>
      </c>
      <c r="E82" s="16" t="s">
        <v>25</v>
      </c>
      <c r="F82" s="16" t="s">
        <v>25</v>
      </c>
      <c r="G82" s="16" t="s">
        <v>25</v>
      </c>
      <c r="H82" s="249" t="s">
        <v>10</v>
      </c>
      <c r="I82" s="249" t="s">
        <v>11</v>
      </c>
      <c r="J82" s="249" t="s">
        <v>12</v>
      </c>
      <c r="K82" s="249" t="s">
        <v>13</v>
      </c>
      <c r="L82" s="249" t="s">
        <v>23</v>
      </c>
      <c r="M82" s="249" t="s">
        <v>14</v>
      </c>
      <c r="N82" s="249" t="s">
        <v>15</v>
      </c>
      <c r="O82" s="249" t="s">
        <v>16</v>
      </c>
    </row>
    <row r="83" spans="1:15" ht="15.75" thickBot="1" x14ac:dyDescent="0.3">
      <c r="A83" s="5"/>
      <c r="B83" s="6"/>
      <c r="C83" s="175" t="s">
        <v>17</v>
      </c>
      <c r="D83" s="175" t="s">
        <v>17</v>
      </c>
      <c r="E83" s="175" t="s">
        <v>17</v>
      </c>
      <c r="F83" s="175" t="s">
        <v>17</v>
      </c>
      <c r="G83" s="175" t="s">
        <v>17</v>
      </c>
      <c r="H83" s="250"/>
      <c r="I83" s="250"/>
      <c r="J83" s="250"/>
      <c r="K83" s="250"/>
      <c r="L83" s="250"/>
      <c r="M83" s="250"/>
      <c r="N83" s="250"/>
      <c r="O83" s="250"/>
    </row>
    <row r="84" spans="1:15" ht="30" customHeight="1" thickBot="1" x14ac:dyDescent="0.3">
      <c r="A84" s="141">
        <v>366</v>
      </c>
      <c r="B84" s="43" t="s">
        <v>108</v>
      </c>
      <c r="C84" s="142" t="s">
        <v>141</v>
      </c>
      <c r="D84" s="153">
        <v>9.129999999999999</v>
      </c>
      <c r="E84" s="118">
        <v>6.45</v>
      </c>
      <c r="F84" s="118">
        <v>11.35</v>
      </c>
      <c r="G84" s="118">
        <v>135.4</v>
      </c>
      <c r="H84" s="100">
        <v>2.8000000000000001E-2</v>
      </c>
      <c r="I84" s="100">
        <v>0.16999999999999998</v>
      </c>
      <c r="J84" s="100">
        <v>20</v>
      </c>
      <c r="K84" s="100">
        <v>0.01</v>
      </c>
      <c r="L84" s="100">
        <v>89</v>
      </c>
      <c r="M84" s="100">
        <v>116.10000000000001</v>
      </c>
      <c r="N84" s="100">
        <v>12.8</v>
      </c>
      <c r="O84" s="100">
        <v>0.5714285714285714</v>
      </c>
    </row>
    <row r="85" spans="1:15" ht="15.75" thickBot="1" x14ac:dyDescent="0.3">
      <c r="A85" s="12">
        <v>684.68499999999995</v>
      </c>
      <c r="B85" s="11" t="s">
        <v>117</v>
      </c>
      <c r="C85" s="244" t="s">
        <v>115</v>
      </c>
      <c r="D85" s="119">
        <v>0.2</v>
      </c>
      <c r="E85" s="119">
        <v>0</v>
      </c>
      <c r="F85" s="119">
        <v>15</v>
      </c>
      <c r="G85" s="119">
        <v>115.99999999999999</v>
      </c>
      <c r="H85" s="119">
        <v>0</v>
      </c>
      <c r="I85" s="119">
        <v>0</v>
      </c>
      <c r="J85" s="119">
        <v>0</v>
      </c>
      <c r="K85" s="119">
        <v>0</v>
      </c>
      <c r="L85" s="119">
        <v>6</v>
      </c>
      <c r="M85" s="119">
        <v>4</v>
      </c>
      <c r="N85" s="119">
        <v>3</v>
      </c>
      <c r="O85" s="119">
        <v>0.4</v>
      </c>
    </row>
    <row r="86" spans="1:15" ht="15.75" thickBot="1" x14ac:dyDescent="0.3">
      <c r="A86" s="12" t="s">
        <v>104</v>
      </c>
      <c r="B86" s="11"/>
      <c r="C86" s="175"/>
      <c r="D86" s="119">
        <f>D85+D84</f>
        <v>9.3299999999999983</v>
      </c>
      <c r="E86" s="119">
        <f t="shared" ref="E86:O86" si="7">E85+E84</f>
        <v>6.45</v>
      </c>
      <c r="F86" s="119">
        <f t="shared" si="7"/>
        <v>26.35</v>
      </c>
      <c r="G86" s="119">
        <f t="shared" si="7"/>
        <v>251.39999999999998</v>
      </c>
      <c r="H86" s="119">
        <f t="shared" si="7"/>
        <v>2.8000000000000001E-2</v>
      </c>
      <c r="I86" s="119">
        <f t="shared" si="7"/>
        <v>0.16999999999999998</v>
      </c>
      <c r="J86" s="119">
        <f t="shared" si="7"/>
        <v>20</v>
      </c>
      <c r="K86" s="119">
        <f t="shared" si="7"/>
        <v>0.01</v>
      </c>
      <c r="L86" s="119">
        <f t="shared" si="7"/>
        <v>95</v>
      </c>
      <c r="M86" s="119">
        <f t="shared" si="7"/>
        <v>120.10000000000001</v>
      </c>
      <c r="N86" s="119">
        <f t="shared" si="7"/>
        <v>15.8</v>
      </c>
      <c r="O86" s="119">
        <f t="shared" si="7"/>
        <v>0.97142857142857142</v>
      </c>
    </row>
    <row r="89" spans="1:15" ht="15.75" thickBot="1" x14ac:dyDescent="0.3">
      <c r="A89" s="251" t="s">
        <v>39</v>
      </c>
      <c r="B89" s="251"/>
      <c r="C89" s="251"/>
      <c r="D89" s="251"/>
      <c r="E89" s="251"/>
      <c r="F89" s="251"/>
      <c r="G89" s="251"/>
      <c r="H89" s="251"/>
      <c r="I89" s="251"/>
      <c r="J89" s="251"/>
      <c r="K89" s="251"/>
      <c r="L89" s="251"/>
      <c r="M89" s="251"/>
      <c r="N89" s="251"/>
      <c r="O89" s="251"/>
    </row>
    <row r="90" spans="1:15" ht="15.75" thickBot="1" x14ac:dyDescent="0.3">
      <c r="A90" s="252" t="s">
        <v>41</v>
      </c>
      <c r="B90" s="253"/>
      <c r="C90" s="253"/>
      <c r="D90" s="253"/>
      <c r="E90" s="253"/>
      <c r="F90" s="253"/>
      <c r="G90" s="253"/>
      <c r="H90" s="253"/>
      <c r="I90" s="253"/>
      <c r="J90" s="253"/>
      <c r="K90" s="253"/>
      <c r="L90" s="253"/>
      <c r="M90" s="253"/>
      <c r="N90" s="253"/>
      <c r="O90" s="254"/>
    </row>
    <row r="91" spans="1:15" ht="51.75" customHeight="1" thickBot="1" x14ac:dyDescent="0.3">
      <c r="A91" s="29" t="s">
        <v>0</v>
      </c>
      <c r="B91" s="19" t="s">
        <v>1</v>
      </c>
      <c r="C91" s="174" t="s">
        <v>114</v>
      </c>
      <c r="D91" s="174" t="s">
        <v>111</v>
      </c>
      <c r="E91" s="174" t="s">
        <v>112</v>
      </c>
      <c r="F91" s="174" t="s">
        <v>5</v>
      </c>
      <c r="G91" s="143" t="s">
        <v>113</v>
      </c>
      <c r="H91" s="255" t="s">
        <v>6</v>
      </c>
      <c r="I91" s="256"/>
      <c r="J91" s="256"/>
      <c r="K91" s="257"/>
      <c r="L91" s="255" t="s">
        <v>19</v>
      </c>
      <c r="M91" s="256"/>
      <c r="N91" s="256"/>
      <c r="O91" s="257"/>
    </row>
    <row r="92" spans="1:15" x14ac:dyDescent="0.25">
      <c r="A92" s="14" t="s">
        <v>7</v>
      </c>
      <c r="B92" s="15" t="s">
        <v>8</v>
      </c>
      <c r="C92" s="16" t="s">
        <v>25</v>
      </c>
      <c r="D92" s="16" t="s">
        <v>25</v>
      </c>
      <c r="E92" s="16" t="s">
        <v>25</v>
      </c>
      <c r="F92" s="16" t="s">
        <v>25</v>
      </c>
      <c r="G92" s="16" t="s">
        <v>25</v>
      </c>
      <c r="H92" s="249" t="s">
        <v>10</v>
      </c>
      <c r="I92" s="249" t="s">
        <v>11</v>
      </c>
      <c r="J92" s="249" t="s">
        <v>12</v>
      </c>
      <c r="K92" s="249" t="s">
        <v>13</v>
      </c>
      <c r="L92" s="249" t="s">
        <v>23</v>
      </c>
      <c r="M92" s="249" t="s">
        <v>14</v>
      </c>
      <c r="N92" s="249" t="s">
        <v>15</v>
      </c>
      <c r="O92" s="249" t="s">
        <v>16</v>
      </c>
    </row>
    <row r="93" spans="1:15" ht="15.75" thickBot="1" x14ac:dyDescent="0.3">
      <c r="A93" s="5"/>
      <c r="B93" s="6"/>
      <c r="C93" s="175" t="s">
        <v>17</v>
      </c>
      <c r="D93" s="175" t="s">
        <v>17</v>
      </c>
      <c r="E93" s="175" t="s">
        <v>17</v>
      </c>
      <c r="F93" s="175" t="s">
        <v>17</v>
      </c>
      <c r="G93" s="175" t="s">
        <v>17</v>
      </c>
      <c r="H93" s="250"/>
      <c r="I93" s="250"/>
      <c r="J93" s="250"/>
      <c r="K93" s="250"/>
      <c r="L93" s="250"/>
      <c r="M93" s="250"/>
      <c r="N93" s="250"/>
      <c r="O93" s="250"/>
    </row>
    <row r="94" spans="1:15" ht="30" customHeight="1" thickBot="1" x14ac:dyDescent="0.3">
      <c r="A94" s="99">
        <v>340</v>
      </c>
      <c r="B94" s="44" t="s">
        <v>110</v>
      </c>
      <c r="C94" s="51" t="s">
        <v>95</v>
      </c>
      <c r="D94" s="90">
        <v>8.0050000000000008</v>
      </c>
      <c r="E94" s="90">
        <v>17.509999999999998</v>
      </c>
      <c r="F94" s="90">
        <v>1.55</v>
      </c>
      <c r="G94" s="90">
        <v>197.7</v>
      </c>
      <c r="H94" s="100">
        <v>6.1199999999999997E-2</v>
      </c>
      <c r="I94" s="100">
        <v>0.1275</v>
      </c>
      <c r="J94" s="100">
        <v>536.15449999999998</v>
      </c>
      <c r="K94" s="100">
        <v>0</v>
      </c>
      <c r="L94" s="100">
        <v>81.072999999999993</v>
      </c>
      <c r="M94" s="100">
        <v>162.9365</v>
      </c>
      <c r="N94" s="100">
        <v>10.199999999999999</v>
      </c>
      <c r="O94" s="49">
        <v>1.6875</v>
      </c>
    </row>
    <row r="95" spans="1:15" ht="15.75" thickBot="1" x14ac:dyDescent="0.3">
      <c r="A95" s="173"/>
      <c r="B95" s="137" t="s">
        <v>106</v>
      </c>
      <c r="C95" s="334">
        <v>36</v>
      </c>
      <c r="D95" s="90">
        <v>2.88</v>
      </c>
      <c r="E95" s="90">
        <v>0.72</v>
      </c>
      <c r="F95" s="90">
        <v>19.8</v>
      </c>
      <c r="G95" s="90">
        <v>100.8</v>
      </c>
      <c r="H95" s="100">
        <v>0.24000000000000002</v>
      </c>
      <c r="I95" s="100">
        <v>0</v>
      </c>
      <c r="J95" s="100">
        <v>0</v>
      </c>
      <c r="K95" s="100">
        <v>0</v>
      </c>
      <c r="L95" s="100">
        <v>0</v>
      </c>
      <c r="M95" s="100">
        <v>0.38400000000000001</v>
      </c>
      <c r="N95" s="100">
        <v>17.28</v>
      </c>
      <c r="O95" s="100">
        <v>2.88</v>
      </c>
    </row>
    <row r="96" spans="1:15" ht="16.5" thickBot="1" x14ac:dyDescent="0.3">
      <c r="A96" s="89">
        <v>640</v>
      </c>
      <c r="B96" s="200" t="s">
        <v>142</v>
      </c>
      <c r="C96" s="42">
        <v>200</v>
      </c>
      <c r="D96" s="201">
        <v>11.8</v>
      </c>
      <c r="E96" s="201">
        <v>13.5</v>
      </c>
      <c r="F96" s="201">
        <v>17.3</v>
      </c>
      <c r="G96" s="201">
        <v>246</v>
      </c>
      <c r="H96" s="201">
        <v>0.08</v>
      </c>
      <c r="I96" s="201">
        <v>0.12</v>
      </c>
      <c r="J96" s="201">
        <v>0.6</v>
      </c>
      <c r="K96" s="201">
        <v>0</v>
      </c>
      <c r="L96" s="201">
        <v>244</v>
      </c>
      <c r="M96" s="201">
        <v>40</v>
      </c>
      <c r="N96" s="201">
        <v>12</v>
      </c>
      <c r="O96" s="201">
        <v>0.18</v>
      </c>
    </row>
    <row r="97" spans="1:15" ht="15.75" thickBot="1" x14ac:dyDescent="0.3">
      <c r="A97" s="12" t="s">
        <v>104</v>
      </c>
      <c r="B97" s="11"/>
      <c r="C97" s="175"/>
      <c r="D97" s="119">
        <f>D94+D95+D96</f>
        <v>22.685000000000002</v>
      </c>
      <c r="E97" s="119">
        <f t="shared" ref="E97:O97" si="8">E94+E95+E96</f>
        <v>31.729999999999997</v>
      </c>
      <c r="F97" s="119">
        <f t="shared" si="8"/>
        <v>38.650000000000006</v>
      </c>
      <c r="G97" s="119">
        <f t="shared" si="8"/>
        <v>544.5</v>
      </c>
      <c r="H97" s="119">
        <f t="shared" si="8"/>
        <v>0.38120000000000004</v>
      </c>
      <c r="I97" s="119">
        <f t="shared" si="8"/>
        <v>0.2475</v>
      </c>
      <c r="J97" s="119">
        <f t="shared" si="8"/>
        <v>536.75450000000001</v>
      </c>
      <c r="K97" s="119">
        <f t="shared" si="8"/>
        <v>0</v>
      </c>
      <c r="L97" s="119">
        <f t="shared" si="8"/>
        <v>325.07299999999998</v>
      </c>
      <c r="M97" s="119">
        <f t="shared" si="8"/>
        <v>203.32049999999998</v>
      </c>
      <c r="N97" s="119">
        <f t="shared" si="8"/>
        <v>39.480000000000004</v>
      </c>
      <c r="O97" s="119">
        <f t="shared" si="8"/>
        <v>4.7474999999999996</v>
      </c>
    </row>
    <row r="100" spans="1:15" ht="15.75" thickBot="1" x14ac:dyDescent="0.3">
      <c r="A100" s="251" t="s">
        <v>29</v>
      </c>
      <c r="B100" s="251"/>
      <c r="C100" s="251"/>
      <c r="D100" s="251"/>
      <c r="E100" s="251"/>
      <c r="F100" s="251"/>
      <c r="G100" s="251"/>
      <c r="H100" s="251"/>
      <c r="I100" s="251"/>
      <c r="J100" s="251"/>
      <c r="K100" s="251"/>
      <c r="L100" s="251"/>
      <c r="M100" s="251"/>
      <c r="N100" s="251"/>
      <c r="O100" s="251"/>
    </row>
    <row r="101" spans="1:15" ht="15.75" thickBot="1" x14ac:dyDescent="0.3">
      <c r="A101" s="252" t="s">
        <v>41</v>
      </c>
      <c r="B101" s="253"/>
      <c r="C101" s="253"/>
      <c r="D101" s="253"/>
      <c r="E101" s="253"/>
      <c r="F101" s="253"/>
      <c r="G101" s="253"/>
      <c r="H101" s="253"/>
      <c r="I101" s="253"/>
      <c r="J101" s="253"/>
      <c r="K101" s="253"/>
      <c r="L101" s="253"/>
      <c r="M101" s="253"/>
      <c r="N101" s="253"/>
      <c r="O101" s="254"/>
    </row>
    <row r="102" spans="1:15" ht="39" thickBot="1" x14ac:dyDescent="0.3">
      <c r="A102" s="29" t="s">
        <v>0</v>
      </c>
      <c r="B102" s="19" t="s">
        <v>1</v>
      </c>
      <c r="C102" s="174" t="s">
        <v>114</v>
      </c>
      <c r="D102" s="174" t="s">
        <v>111</v>
      </c>
      <c r="E102" s="174" t="s">
        <v>112</v>
      </c>
      <c r="F102" s="174" t="s">
        <v>5</v>
      </c>
      <c r="G102" s="143" t="s">
        <v>113</v>
      </c>
      <c r="H102" s="255" t="s">
        <v>6</v>
      </c>
      <c r="I102" s="256"/>
      <c r="J102" s="256"/>
      <c r="K102" s="257"/>
      <c r="L102" s="255" t="s">
        <v>19</v>
      </c>
      <c r="M102" s="256"/>
      <c r="N102" s="256"/>
      <c r="O102" s="257"/>
    </row>
    <row r="103" spans="1:15" x14ac:dyDescent="0.25">
      <c r="A103" s="14" t="s">
        <v>7</v>
      </c>
      <c r="B103" s="15" t="s">
        <v>8</v>
      </c>
      <c r="C103" s="16" t="s">
        <v>25</v>
      </c>
      <c r="D103" s="16" t="s">
        <v>25</v>
      </c>
      <c r="E103" s="16" t="s">
        <v>25</v>
      </c>
      <c r="F103" s="16" t="s">
        <v>25</v>
      </c>
      <c r="G103" s="16" t="s">
        <v>25</v>
      </c>
      <c r="H103" s="249" t="s">
        <v>10</v>
      </c>
      <c r="I103" s="249" t="s">
        <v>11</v>
      </c>
      <c r="J103" s="249" t="s">
        <v>12</v>
      </c>
      <c r="K103" s="249" t="s">
        <v>13</v>
      </c>
      <c r="L103" s="249" t="s">
        <v>23</v>
      </c>
      <c r="M103" s="249" t="s">
        <v>14</v>
      </c>
      <c r="N103" s="249" t="s">
        <v>15</v>
      </c>
      <c r="O103" s="249" t="s">
        <v>16</v>
      </c>
    </row>
    <row r="104" spans="1:15" ht="15.75" thickBot="1" x14ac:dyDescent="0.3">
      <c r="A104" s="5"/>
      <c r="B104" s="6"/>
      <c r="C104" s="175" t="s">
        <v>17</v>
      </c>
      <c r="D104" s="175" t="s">
        <v>17</v>
      </c>
      <c r="E104" s="175" t="s">
        <v>17</v>
      </c>
      <c r="F104" s="175" t="s">
        <v>17</v>
      </c>
      <c r="G104" s="175" t="s">
        <v>17</v>
      </c>
      <c r="H104" s="250"/>
      <c r="I104" s="250"/>
      <c r="J104" s="250"/>
      <c r="K104" s="250"/>
      <c r="L104" s="250"/>
      <c r="M104" s="250"/>
      <c r="N104" s="250"/>
      <c r="O104" s="250"/>
    </row>
    <row r="105" spans="1:15" ht="30" customHeight="1" thickBot="1" x14ac:dyDescent="0.3">
      <c r="A105" s="141">
        <v>366</v>
      </c>
      <c r="B105" s="43" t="s">
        <v>108</v>
      </c>
      <c r="C105" s="142" t="s">
        <v>109</v>
      </c>
      <c r="D105" s="153">
        <v>12.998000000000001</v>
      </c>
      <c r="E105" s="118">
        <v>9.2850000000000001</v>
      </c>
      <c r="F105" s="118">
        <v>17.555</v>
      </c>
      <c r="G105" s="118">
        <v>196.7</v>
      </c>
      <c r="H105" s="100">
        <v>4.1000000000000002E-2</v>
      </c>
      <c r="I105" s="100">
        <v>0.26800000000000002</v>
      </c>
      <c r="J105" s="100">
        <v>28</v>
      </c>
      <c r="K105" s="100">
        <v>0.02</v>
      </c>
      <c r="L105" s="100">
        <v>133.81</v>
      </c>
      <c r="M105" s="100">
        <v>169.11</v>
      </c>
      <c r="N105" s="100">
        <v>18.940000000000001</v>
      </c>
      <c r="O105" s="100">
        <v>0.8</v>
      </c>
    </row>
    <row r="106" spans="1:15" ht="30" customHeight="1" thickBot="1" x14ac:dyDescent="0.3">
      <c r="A106" s="173"/>
      <c r="B106" s="43" t="s">
        <v>106</v>
      </c>
      <c r="C106" s="334">
        <v>36</v>
      </c>
      <c r="D106" s="90">
        <v>2.88</v>
      </c>
      <c r="E106" s="90">
        <v>0.72</v>
      </c>
      <c r="F106" s="90">
        <v>19.8</v>
      </c>
      <c r="G106" s="90">
        <v>100.8</v>
      </c>
      <c r="H106" s="100">
        <v>0.24000000000000002</v>
      </c>
      <c r="I106" s="100">
        <v>0</v>
      </c>
      <c r="J106" s="100">
        <v>0</v>
      </c>
      <c r="K106" s="100">
        <v>0</v>
      </c>
      <c r="L106" s="100">
        <v>0</v>
      </c>
      <c r="M106" s="100">
        <v>0.38400000000000001</v>
      </c>
      <c r="N106" s="100">
        <v>17.28</v>
      </c>
      <c r="O106" s="100">
        <v>2.88</v>
      </c>
    </row>
    <row r="107" spans="1:15" ht="15.75" thickBot="1" x14ac:dyDescent="0.3">
      <c r="A107" s="42">
        <v>684.68600000000004</v>
      </c>
      <c r="B107" s="43" t="s">
        <v>43</v>
      </c>
      <c r="C107" s="84" t="s">
        <v>44</v>
      </c>
      <c r="D107" s="100">
        <v>0.3</v>
      </c>
      <c r="E107" s="100">
        <v>0</v>
      </c>
      <c r="F107" s="100">
        <v>15.2</v>
      </c>
      <c r="G107" s="100">
        <v>60</v>
      </c>
      <c r="H107" s="100">
        <v>0</v>
      </c>
      <c r="I107" s="100">
        <v>2.2000000000000002</v>
      </c>
      <c r="J107" s="100">
        <v>0</v>
      </c>
      <c r="K107" s="100">
        <v>0</v>
      </c>
      <c r="L107" s="100">
        <v>18.100000000000001</v>
      </c>
      <c r="M107" s="100">
        <v>9.6</v>
      </c>
      <c r="N107" s="100">
        <v>7.3</v>
      </c>
      <c r="O107" s="100">
        <v>0.9</v>
      </c>
    </row>
    <row r="108" spans="1:15" ht="15.75" thickBot="1" x14ac:dyDescent="0.3">
      <c r="A108" s="12" t="s">
        <v>104</v>
      </c>
      <c r="B108" s="11"/>
      <c r="C108" s="175"/>
      <c r="D108" s="119">
        <f>D105+D107</f>
        <v>13.298000000000002</v>
      </c>
      <c r="E108" s="119">
        <f t="shared" ref="E108:O108" si="9">E105+E107</f>
        <v>9.2850000000000001</v>
      </c>
      <c r="F108" s="119">
        <f t="shared" si="9"/>
        <v>32.754999999999995</v>
      </c>
      <c r="G108" s="119">
        <f t="shared" si="9"/>
        <v>256.7</v>
      </c>
      <c r="H108" s="119">
        <f t="shared" si="9"/>
        <v>4.1000000000000002E-2</v>
      </c>
      <c r="I108" s="119">
        <f t="shared" si="9"/>
        <v>2.468</v>
      </c>
      <c r="J108" s="119">
        <f t="shared" si="9"/>
        <v>28</v>
      </c>
      <c r="K108" s="119">
        <f t="shared" si="9"/>
        <v>0.02</v>
      </c>
      <c r="L108" s="119">
        <f t="shared" si="9"/>
        <v>151.91</v>
      </c>
      <c r="M108" s="119">
        <f t="shared" si="9"/>
        <v>178.71</v>
      </c>
      <c r="N108" s="119">
        <f t="shared" si="9"/>
        <v>26.240000000000002</v>
      </c>
      <c r="O108" s="119">
        <f t="shared" si="9"/>
        <v>1.7000000000000002</v>
      </c>
    </row>
  </sheetData>
  <mergeCells count="138">
    <mergeCell ref="A2:O2"/>
    <mergeCell ref="A3:O3"/>
    <mergeCell ref="A4:O4"/>
    <mergeCell ref="C5:C7"/>
    <mergeCell ref="D5:D7"/>
    <mergeCell ref="E5:E7"/>
    <mergeCell ref="F5:F7"/>
    <mergeCell ref="G5:G7"/>
    <mergeCell ref="H5:K7"/>
    <mergeCell ref="L5:O7"/>
    <mergeCell ref="N8:N9"/>
    <mergeCell ref="O8:O9"/>
    <mergeCell ref="A13:O13"/>
    <mergeCell ref="A15:O15"/>
    <mergeCell ref="A16:O16"/>
    <mergeCell ref="C17:C18"/>
    <mergeCell ref="D17:D18"/>
    <mergeCell ref="E17:E18"/>
    <mergeCell ref="F17:F18"/>
    <mergeCell ref="G17:G18"/>
    <mergeCell ref="H8:H9"/>
    <mergeCell ref="I8:I9"/>
    <mergeCell ref="J8:J9"/>
    <mergeCell ref="K8:K9"/>
    <mergeCell ref="L8:L9"/>
    <mergeCell ref="M8:M9"/>
    <mergeCell ref="H17:K18"/>
    <mergeCell ref="L17:O18"/>
    <mergeCell ref="H19:H20"/>
    <mergeCell ref="I19:I20"/>
    <mergeCell ref="J19:J20"/>
    <mergeCell ref="K19:K20"/>
    <mergeCell ref="L19:L20"/>
    <mergeCell ref="M19:M20"/>
    <mergeCell ref="N19:N20"/>
    <mergeCell ref="O19:O20"/>
    <mergeCell ref="M30:M31"/>
    <mergeCell ref="N30:N31"/>
    <mergeCell ref="O30:O31"/>
    <mergeCell ref="A36:O36"/>
    <mergeCell ref="A37:O37"/>
    <mergeCell ref="A38:O38"/>
    <mergeCell ref="A25:O25"/>
    <mergeCell ref="A27:O27"/>
    <mergeCell ref="A28:O28"/>
    <mergeCell ref="H29:K29"/>
    <mergeCell ref="L29:O29"/>
    <mergeCell ref="H30:H31"/>
    <mergeCell ref="I30:I31"/>
    <mergeCell ref="J30:J31"/>
    <mergeCell ref="K30:K31"/>
    <mergeCell ref="L30:L31"/>
    <mergeCell ref="H39:K39"/>
    <mergeCell ref="L39:O39"/>
    <mergeCell ref="H40:H41"/>
    <mergeCell ref="I40:I41"/>
    <mergeCell ref="J40:J41"/>
    <mergeCell ref="K40:K41"/>
    <mergeCell ref="L40:L41"/>
    <mergeCell ref="M40:M41"/>
    <mergeCell ref="N40:N41"/>
    <mergeCell ref="O40:O41"/>
    <mergeCell ref="M50:M51"/>
    <mergeCell ref="N50:N51"/>
    <mergeCell ref="O50:O51"/>
    <mergeCell ref="A56:O56"/>
    <mergeCell ref="A57:O57"/>
    <mergeCell ref="A58:O58"/>
    <mergeCell ref="A45:O45"/>
    <mergeCell ref="A47:O47"/>
    <mergeCell ref="A48:O48"/>
    <mergeCell ref="H49:K49"/>
    <mergeCell ref="L49:O49"/>
    <mergeCell ref="H50:H51"/>
    <mergeCell ref="I50:I51"/>
    <mergeCell ref="J50:J51"/>
    <mergeCell ref="K50:K51"/>
    <mergeCell ref="L50:L51"/>
    <mergeCell ref="O61:O62"/>
    <mergeCell ref="A66:O66"/>
    <mergeCell ref="A68:O68"/>
    <mergeCell ref="A69:O69"/>
    <mergeCell ref="H70:K70"/>
    <mergeCell ref="L70:O70"/>
    <mergeCell ref="A59:O59"/>
    <mergeCell ref="H60:K60"/>
    <mergeCell ref="L60:O60"/>
    <mergeCell ref="H61:H62"/>
    <mergeCell ref="I61:I62"/>
    <mergeCell ref="J61:J62"/>
    <mergeCell ref="K61:K62"/>
    <mergeCell ref="L61:L62"/>
    <mergeCell ref="M61:M62"/>
    <mergeCell ref="N61:N62"/>
    <mergeCell ref="N71:N72"/>
    <mergeCell ref="O71:O72"/>
    <mergeCell ref="A79:O79"/>
    <mergeCell ref="A80:O80"/>
    <mergeCell ref="H81:K81"/>
    <mergeCell ref="L81:O81"/>
    <mergeCell ref="H71:H72"/>
    <mergeCell ref="I71:I72"/>
    <mergeCell ref="J71:J72"/>
    <mergeCell ref="K71:K72"/>
    <mergeCell ref="L71:L72"/>
    <mergeCell ref="M71:M72"/>
    <mergeCell ref="N82:N83"/>
    <mergeCell ref="O82:O83"/>
    <mergeCell ref="A89:O89"/>
    <mergeCell ref="A90:O90"/>
    <mergeCell ref="H91:K91"/>
    <mergeCell ref="L91:O91"/>
    <mergeCell ref="H82:H83"/>
    <mergeCell ref="I82:I83"/>
    <mergeCell ref="J82:J83"/>
    <mergeCell ref="K82:K83"/>
    <mergeCell ref="L82:L83"/>
    <mergeCell ref="M82:M83"/>
    <mergeCell ref="N103:N104"/>
    <mergeCell ref="O103:O104"/>
    <mergeCell ref="H103:H104"/>
    <mergeCell ref="I103:I104"/>
    <mergeCell ref="J103:J104"/>
    <mergeCell ref="K103:K104"/>
    <mergeCell ref="L103:L104"/>
    <mergeCell ref="M103:M104"/>
    <mergeCell ref="N92:N93"/>
    <mergeCell ref="O92:O93"/>
    <mergeCell ref="A100:O100"/>
    <mergeCell ref="A101:O101"/>
    <mergeCell ref="H102:K102"/>
    <mergeCell ref="L102:O102"/>
    <mergeCell ref="H92:H93"/>
    <mergeCell ref="I92:I93"/>
    <mergeCell ref="J92:J93"/>
    <mergeCell ref="K92:K93"/>
    <mergeCell ref="L92:L93"/>
    <mergeCell ref="M92:M93"/>
  </mergeCells>
  <pageMargins left="0.25" right="0.25" top="0.75" bottom="0.75" header="0.3" footer="0.3"/>
  <pageSetup paperSize="9" scale="44" fitToHeight="0" orientation="landscape" r:id="rId1"/>
  <rowBreaks count="2" manualBreakCount="2">
    <brk id="35" max="14" man="1"/>
    <brk id="66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12" sqref="A12:D12"/>
    </sheetView>
  </sheetViews>
  <sheetFormatPr defaultColWidth="9.140625" defaultRowHeight="15" x14ac:dyDescent="0.25"/>
  <cols>
    <col min="1" max="1" width="5" style="226" customWidth="1"/>
    <col min="2" max="2" width="27.28515625" style="226" customWidth="1"/>
    <col min="3" max="256" width="9.140625" style="226"/>
    <col min="257" max="257" width="5" style="226" customWidth="1"/>
    <col min="258" max="258" width="27.28515625" style="226" customWidth="1"/>
    <col min="259" max="512" width="9.140625" style="226"/>
    <col min="513" max="513" width="5" style="226" customWidth="1"/>
    <col min="514" max="514" width="27.28515625" style="226" customWidth="1"/>
    <col min="515" max="768" width="9.140625" style="226"/>
    <col min="769" max="769" width="5" style="226" customWidth="1"/>
    <col min="770" max="770" width="27.28515625" style="226" customWidth="1"/>
    <col min="771" max="1024" width="9.140625" style="226"/>
    <col min="1025" max="1025" width="5" style="226" customWidth="1"/>
    <col min="1026" max="1026" width="27.28515625" style="226" customWidth="1"/>
    <col min="1027" max="1280" width="9.140625" style="226"/>
    <col min="1281" max="1281" width="5" style="226" customWidth="1"/>
    <col min="1282" max="1282" width="27.28515625" style="226" customWidth="1"/>
    <col min="1283" max="1536" width="9.140625" style="226"/>
    <col min="1537" max="1537" width="5" style="226" customWidth="1"/>
    <col min="1538" max="1538" width="27.28515625" style="226" customWidth="1"/>
    <col min="1539" max="1792" width="9.140625" style="226"/>
    <col min="1793" max="1793" width="5" style="226" customWidth="1"/>
    <col min="1794" max="1794" width="27.28515625" style="226" customWidth="1"/>
    <col min="1795" max="2048" width="9.140625" style="226"/>
    <col min="2049" max="2049" width="5" style="226" customWidth="1"/>
    <col min="2050" max="2050" width="27.28515625" style="226" customWidth="1"/>
    <col min="2051" max="2304" width="9.140625" style="226"/>
    <col min="2305" max="2305" width="5" style="226" customWidth="1"/>
    <col min="2306" max="2306" width="27.28515625" style="226" customWidth="1"/>
    <col min="2307" max="2560" width="9.140625" style="226"/>
    <col min="2561" max="2561" width="5" style="226" customWidth="1"/>
    <col min="2562" max="2562" width="27.28515625" style="226" customWidth="1"/>
    <col min="2563" max="2816" width="9.140625" style="226"/>
    <col min="2817" max="2817" width="5" style="226" customWidth="1"/>
    <col min="2818" max="2818" width="27.28515625" style="226" customWidth="1"/>
    <col min="2819" max="3072" width="9.140625" style="226"/>
    <col min="3073" max="3073" width="5" style="226" customWidth="1"/>
    <col min="3074" max="3074" width="27.28515625" style="226" customWidth="1"/>
    <col min="3075" max="3328" width="9.140625" style="226"/>
    <col min="3329" max="3329" width="5" style="226" customWidth="1"/>
    <col min="3330" max="3330" width="27.28515625" style="226" customWidth="1"/>
    <col min="3331" max="3584" width="9.140625" style="226"/>
    <col min="3585" max="3585" width="5" style="226" customWidth="1"/>
    <col min="3586" max="3586" width="27.28515625" style="226" customWidth="1"/>
    <col min="3587" max="3840" width="9.140625" style="226"/>
    <col min="3841" max="3841" width="5" style="226" customWidth="1"/>
    <col min="3842" max="3842" width="27.28515625" style="226" customWidth="1"/>
    <col min="3843" max="4096" width="9.140625" style="226"/>
    <col min="4097" max="4097" width="5" style="226" customWidth="1"/>
    <col min="4098" max="4098" width="27.28515625" style="226" customWidth="1"/>
    <col min="4099" max="4352" width="9.140625" style="226"/>
    <col min="4353" max="4353" width="5" style="226" customWidth="1"/>
    <col min="4354" max="4354" width="27.28515625" style="226" customWidth="1"/>
    <col min="4355" max="4608" width="9.140625" style="226"/>
    <col min="4609" max="4609" width="5" style="226" customWidth="1"/>
    <col min="4610" max="4610" width="27.28515625" style="226" customWidth="1"/>
    <col min="4611" max="4864" width="9.140625" style="226"/>
    <col min="4865" max="4865" width="5" style="226" customWidth="1"/>
    <col min="4866" max="4866" width="27.28515625" style="226" customWidth="1"/>
    <col min="4867" max="5120" width="9.140625" style="226"/>
    <col min="5121" max="5121" width="5" style="226" customWidth="1"/>
    <col min="5122" max="5122" width="27.28515625" style="226" customWidth="1"/>
    <col min="5123" max="5376" width="9.140625" style="226"/>
    <col min="5377" max="5377" width="5" style="226" customWidth="1"/>
    <col min="5378" max="5378" width="27.28515625" style="226" customWidth="1"/>
    <col min="5379" max="5632" width="9.140625" style="226"/>
    <col min="5633" max="5633" width="5" style="226" customWidth="1"/>
    <col min="5634" max="5634" width="27.28515625" style="226" customWidth="1"/>
    <col min="5635" max="5888" width="9.140625" style="226"/>
    <col min="5889" max="5889" width="5" style="226" customWidth="1"/>
    <col min="5890" max="5890" width="27.28515625" style="226" customWidth="1"/>
    <col min="5891" max="6144" width="9.140625" style="226"/>
    <col min="6145" max="6145" width="5" style="226" customWidth="1"/>
    <col min="6146" max="6146" width="27.28515625" style="226" customWidth="1"/>
    <col min="6147" max="6400" width="9.140625" style="226"/>
    <col min="6401" max="6401" width="5" style="226" customWidth="1"/>
    <col min="6402" max="6402" width="27.28515625" style="226" customWidth="1"/>
    <col min="6403" max="6656" width="9.140625" style="226"/>
    <col min="6657" max="6657" width="5" style="226" customWidth="1"/>
    <col min="6658" max="6658" width="27.28515625" style="226" customWidth="1"/>
    <col min="6659" max="6912" width="9.140625" style="226"/>
    <col min="6913" max="6913" width="5" style="226" customWidth="1"/>
    <col min="6914" max="6914" width="27.28515625" style="226" customWidth="1"/>
    <col min="6915" max="7168" width="9.140625" style="226"/>
    <col min="7169" max="7169" width="5" style="226" customWidth="1"/>
    <col min="7170" max="7170" width="27.28515625" style="226" customWidth="1"/>
    <col min="7171" max="7424" width="9.140625" style="226"/>
    <col min="7425" max="7425" width="5" style="226" customWidth="1"/>
    <col min="7426" max="7426" width="27.28515625" style="226" customWidth="1"/>
    <col min="7427" max="7680" width="9.140625" style="226"/>
    <col min="7681" max="7681" width="5" style="226" customWidth="1"/>
    <col min="7682" max="7682" width="27.28515625" style="226" customWidth="1"/>
    <col min="7683" max="7936" width="9.140625" style="226"/>
    <col min="7937" max="7937" width="5" style="226" customWidth="1"/>
    <col min="7938" max="7938" width="27.28515625" style="226" customWidth="1"/>
    <col min="7939" max="8192" width="9.140625" style="226"/>
    <col min="8193" max="8193" width="5" style="226" customWidth="1"/>
    <col min="8194" max="8194" width="27.28515625" style="226" customWidth="1"/>
    <col min="8195" max="8448" width="9.140625" style="226"/>
    <col min="8449" max="8449" width="5" style="226" customWidth="1"/>
    <col min="8450" max="8450" width="27.28515625" style="226" customWidth="1"/>
    <col min="8451" max="8704" width="9.140625" style="226"/>
    <col min="8705" max="8705" width="5" style="226" customWidth="1"/>
    <col min="8706" max="8706" width="27.28515625" style="226" customWidth="1"/>
    <col min="8707" max="8960" width="9.140625" style="226"/>
    <col min="8961" max="8961" width="5" style="226" customWidth="1"/>
    <col min="8962" max="8962" width="27.28515625" style="226" customWidth="1"/>
    <col min="8963" max="9216" width="9.140625" style="226"/>
    <col min="9217" max="9217" width="5" style="226" customWidth="1"/>
    <col min="9218" max="9218" width="27.28515625" style="226" customWidth="1"/>
    <col min="9219" max="9472" width="9.140625" style="226"/>
    <col min="9473" max="9473" width="5" style="226" customWidth="1"/>
    <col min="9474" max="9474" width="27.28515625" style="226" customWidth="1"/>
    <col min="9475" max="9728" width="9.140625" style="226"/>
    <col min="9729" max="9729" width="5" style="226" customWidth="1"/>
    <col min="9730" max="9730" width="27.28515625" style="226" customWidth="1"/>
    <col min="9731" max="9984" width="9.140625" style="226"/>
    <col min="9985" max="9985" width="5" style="226" customWidth="1"/>
    <col min="9986" max="9986" width="27.28515625" style="226" customWidth="1"/>
    <col min="9987" max="10240" width="9.140625" style="226"/>
    <col min="10241" max="10241" width="5" style="226" customWidth="1"/>
    <col min="10242" max="10242" width="27.28515625" style="226" customWidth="1"/>
    <col min="10243" max="10496" width="9.140625" style="226"/>
    <col min="10497" max="10497" width="5" style="226" customWidth="1"/>
    <col min="10498" max="10498" width="27.28515625" style="226" customWidth="1"/>
    <col min="10499" max="10752" width="9.140625" style="226"/>
    <col min="10753" max="10753" width="5" style="226" customWidth="1"/>
    <col min="10754" max="10754" width="27.28515625" style="226" customWidth="1"/>
    <col min="10755" max="11008" width="9.140625" style="226"/>
    <col min="11009" max="11009" width="5" style="226" customWidth="1"/>
    <col min="11010" max="11010" width="27.28515625" style="226" customWidth="1"/>
    <col min="11011" max="11264" width="9.140625" style="226"/>
    <col min="11265" max="11265" width="5" style="226" customWidth="1"/>
    <col min="11266" max="11266" width="27.28515625" style="226" customWidth="1"/>
    <col min="11267" max="11520" width="9.140625" style="226"/>
    <col min="11521" max="11521" width="5" style="226" customWidth="1"/>
    <col min="11522" max="11522" width="27.28515625" style="226" customWidth="1"/>
    <col min="11523" max="11776" width="9.140625" style="226"/>
    <col min="11777" max="11777" width="5" style="226" customWidth="1"/>
    <col min="11778" max="11778" width="27.28515625" style="226" customWidth="1"/>
    <col min="11779" max="12032" width="9.140625" style="226"/>
    <col min="12033" max="12033" width="5" style="226" customWidth="1"/>
    <col min="12034" max="12034" width="27.28515625" style="226" customWidth="1"/>
    <col min="12035" max="12288" width="9.140625" style="226"/>
    <col min="12289" max="12289" width="5" style="226" customWidth="1"/>
    <col min="12290" max="12290" width="27.28515625" style="226" customWidth="1"/>
    <col min="12291" max="12544" width="9.140625" style="226"/>
    <col min="12545" max="12545" width="5" style="226" customWidth="1"/>
    <col min="12546" max="12546" width="27.28515625" style="226" customWidth="1"/>
    <col min="12547" max="12800" width="9.140625" style="226"/>
    <col min="12801" max="12801" width="5" style="226" customWidth="1"/>
    <col min="12802" max="12802" width="27.28515625" style="226" customWidth="1"/>
    <col min="12803" max="13056" width="9.140625" style="226"/>
    <col min="13057" max="13057" width="5" style="226" customWidth="1"/>
    <col min="13058" max="13058" width="27.28515625" style="226" customWidth="1"/>
    <col min="13059" max="13312" width="9.140625" style="226"/>
    <col min="13313" max="13313" width="5" style="226" customWidth="1"/>
    <col min="13314" max="13314" width="27.28515625" style="226" customWidth="1"/>
    <col min="13315" max="13568" width="9.140625" style="226"/>
    <col min="13569" max="13569" width="5" style="226" customWidth="1"/>
    <col min="13570" max="13570" width="27.28515625" style="226" customWidth="1"/>
    <col min="13571" max="13824" width="9.140625" style="226"/>
    <col min="13825" max="13825" width="5" style="226" customWidth="1"/>
    <col min="13826" max="13826" width="27.28515625" style="226" customWidth="1"/>
    <col min="13827" max="14080" width="9.140625" style="226"/>
    <col min="14081" max="14081" width="5" style="226" customWidth="1"/>
    <col min="14082" max="14082" width="27.28515625" style="226" customWidth="1"/>
    <col min="14083" max="14336" width="9.140625" style="226"/>
    <col min="14337" max="14337" width="5" style="226" customWidth="1"/>
    <col min="14338" max="14338" width="27.28515625" style="226" customWidth="1"/>
    <col min="14339" max="14592" width="9.140625" style="226"/>
    <col min="14593" max="14593" width="5" style="226" customWidth="1"/>
    <col min="14594" max="14594" width="27.28515625" style="226" customWidth="1"/>
    <col min="14595" max="14848" width="9.140625" style="226"/>
    <col min="14849" max="14849" width="5" style="226" customWidth="1"/>
    <col min="14850" max="14850" width="27.28515625" style="226" customWidth="1"/>
    <col min="14851" max="15104" width="9.140625" style="226"/>
    <col min="15105" max="15105" width="5" style="226" customWidth="1"/>
    <col min="15106" max="15106" width="27.28515625" style="226" customWidth="1"/>
    <col min="15107" max="15360" width="9.140625" style="226"/>
    <col min="15361" max="15361" width="5" style="226" customWidth="1"/>
    <col min="15362" max="15362" width="27.28515625" style="226" customWidth="1"/>
    <col min="15363" max="15616" width="9.140625" style="226"/>
    <col min="15617" max="15617" width="5" style="226" customWidth="1"/>
    <col min="15618" max="15618" width="27.28515625" style="226" customWidth="1"/>
    <col min="15619" max="15872" width="9.140625" style="226"/>
    <col min="15873" max="15873" width="5" style="226" customWidth="1"/>
    <col min="15874" max="15874" width="27.28515625" style="226" customWidth="1"/>
    <col min="15875" max="16128" width="9.140625" style="226"/>
    <col min="16129" max="16129" width="5" style="226" customWidth="1"/>
    <col min="16130" max="16130" width="27.28515625" style="226" customWidth="1"/>
    <col min="16131" max="16384" width="9.140625" style="226"/>
  </cols>
  <sheetData>
    <row r="1" spans="1:5" ht="15.75" x14ac:dyDescent="0.25">
      <c r="A1" s="329" t="s">
        <v>164</v>
      </c>
      <c r="B1" s="330"/>
      <c r="C1" s="330"/>
      <c r="D1" s="330"/>
    </row>
    <row r="2" spans="1:5" ht="15.75" x14ac:dyDescent="0.25">
      <c r="A2" s="238">
        <v>1</v>
      </c>
      <c r="B2" s="331" t="s">
        <v>165</v>
      </c>
      <c r="C2" s="331"/>
      <c r="D2" s="331"/>
      <c r="E2" s="226" t="s">
        <v>166</v>
      </c>
    </row>
    <row r="3" spans="1:5" ht="15.75" x14ac:dyDescent="0.25">
      <c r="A3" s="238">
        <v>2</v>
      </c>
      <c r="B3" s="331" t="s">
        <v>167</v>
      </c>
      <c r="C3" s="331"/>
      <c r="D3" s="331"/>
    </row>
    <row r="4" spans="1:5" ht="15.75" x14ac:dyDescent="0.25">
      <c r="A4" s="238">
        <v>3</v>
      </c>
      <c r="B4" s="331" t="s">
        <v>168</v>
      </c>
      <c r="C4" s="331"/>
      <c r="D4" s="331"/>
    </row>
    <row r="5" spans="1:5" x14ac:dyDescent="0.25">
      <c r="A5" s="239"/>
      <c r="B5" s="239"/>
      <c r="C5" s="239"/>
      <c r="D5" s="239"/>
    </row>
    <row r="6" spans="1:5" ht="15.75" x14ac:dyDescent="0.25">
      <c r="A6" s="332" t="s">
        <v>169</v>
      </c>
      <c r="B6" s="332"/>
      <c r="C6" s="332"/>
      <c r="D6" s="332"/>
    </row>
    <row r="7" spans="1:5" ht="15.75" x14ac:dyDescent="0.25">
      <c r="A7" s="238">
        <v>1</v>
      </c>
      <c r="B7" s="331" t="s">
        <v>170</v>
      </c>
      <c r="C7" s="331"/>
      <c r="D7" s="331"/>
    </row>
    <row r="8" spans="1:5" ht="15.75" x14ac:dyDescent="0.25">
      <c r="A8" s="238">
        <v>2</v>
      </c>
      <c r="B8" s="331" t="s">
        <v>171</v>
      </c>
      <c r="C8" s="331"/>
      <c r="D8" s="331"/>
    </row>
    <row r="9" spans="1:5" ht="15.75" x14ac:dyDescent="0.25">
      <c r="A9" s="238">
        <v>3</v>
      </c>
      <c r="B9" s="331" t="s">
        <v>168</v>
      </c>
      <c r="C9" s="331"/>
      <c r="D9" s="331"/>
    </row>
    <row r="10" spans="1:5" ht="15.75" x14ac:dyDescent="0.25">
      <c r="A10" s="240">
        <v>4</v>
      </c>
      <c r="B10" s="331" t="s">
        <v>172</v>
      </c>
      <c r="C10" s="331"/>
      <c r="D10" s="331"/>
    </row>
    <row r="12" spans="1:5" ht="15.75" x14ac:dyDescent="0.25">
      <c r="A12" s="333" t="s">
        <v>173</v>
      </c>
      <c r="B12" s="333"/>
      <c r="C12" s="333"/>
      <c r="D12" s="333"/>
    </row>
    <row r="13" spans="1:5" ht="15.75" x14ac:dyDescent="0.25">
      <c r="A13" s="333" t="s">
        <v>41</v>
      </c>
      <c r="B13" s="333"/>
      <c r="C13" s="333"/>
      <c r="D13" s="333"/>
    </row>
    <row r="14" spans="1:5" ht="15.75" x14ac:dyDescent="0.25">
      <c r="A14" s="227">
        <v>1</v>
      </c>
      <c r="B14" s="328" t="s">
        <v>165</v>
      </c>
      <c r="C14" s="328"/>
      <c r="D14" s="328"/>
    </row>
    <row r="15" spans="1:5" ht="15.75" x14ac:dyDescent="0.25">
      <c r="A15" s="227">
        <v>2</v>
      </c>
      <c r="B15" s="328" t="s">
        <v>167</v>
      </c>
      <c r="C15" s="328"/>
      <c r="D15" s="328"/>
    </row>
    <row r="16" spans="1:5" ht="15.75" x14ac:dyDescent="0.25">
      <c r="A16" s="227">
        <v>3</v>
      </c>
      <c r="B16" s="328" t="s">
        <v>168</v>
      </c>
      <c r="C16" s="328"/>
      <c r="D16" s="328"/>
    </row>
    <row r="17" spans="1:4" ht="15.75" x14ac:dyDescent="0.25">
      <c r="A17" s="333" t="s">
        <v>20</v>
      </c>
      <c r="B17" s="333"/>
      <c r="C17" s="333"/>
      <c r="D17" s="333"/>
    </row>
    <row r="18" spans="1:4" ht="15.75" x14ac:dyDescent="0.25">
      <c r="A18" s="227">
        <v>1</v>
      </c>
      <c r="B18" s="328" t="s">
        <v>174</v>
      </c>
      <c r="C18" s="328"/>
      <c r="D18" s="328"/>
    </row>
    <row r="19" spans="1:4" ht="15.75" x14ac:dyDescent="0.25">
      <c r="A19" s="227">
        <v>2</v>
      </c>
      <c r="B19" s="328" t="s">
        <v>170</v>
      </c>
      <c r="C19" s="328"/>
      <c r="D19" s="328"/>
    </row>
    <row r="20" spans="1:4" ht="15.75" x14ac:dyDescent="0.25">
      <c r="A20" s="227">
        <v>3</v>
      </c>
      <c r="B20" s="328" t="s">
        <v>171</v>
      </c>
      <c r="C20" s="328"/>
      <c r="D20" s="328"/>
    </row>
    <row r="21" spans="1:4" ht="15.75" x14ac:dyDescent="0.25">
      <c r="A21" s="198">
        <v>4</v>
      </c>
      <c r="B21" s="328" t="s">
        <v>168</v>
      </c>
      <c r="C21" s="328"/>
      <c r="D21" s="328"/>
    </row>
    <row r="22" spans="1:4" ht="15.75" x14ac:dyDescent="0.25">
      <c r="A22" s="226">
        <v>5</v>
      </c>
      <c r="B22" s="328" t="s">
        <v>172</v>
      </c>
      <c r="C22" s="328"/>
      <c r="D22" s="328"/>
    </row>
    <row r="23" spans="1:4" ht="15.75" x14ac:dyDescent="0.25">
      <c r="A23" s="226">
        <v>6</v>
      </c>
      <c r="B23" s="328" t="s">
        <v>167</v>
      </c>
      <c r="C23" s="328"/>
      <c r="D23" s="328"/>
    </row>
  </sheetData>
  <mergeCells count="21">
    <mergeCell ref="B21:D21"/>
    <mergeCell ref="B22:D22"/>
    <mergeCell ref="B23:D23"/>
    <mergeCell ref="B15:D15"/>
    <mergeCell ref="B16:D16"/>
    <mergeCell ref="A17:D17"/>
    <mergeCell ref="B18:D18"/>
    <mergeCell ref="B19:D19"/>
    <mergeCell ref="B20:D20"/>
    <mergeCell ref="B14:D14"/>
    <mergeCell ref="A1:D1"/>
    <mergeCell ref="B2:D2"/>
    <mergeCell ref="B3:D3"/>
    <mergeCell ref="B4:D4"/>
    <mergeCell ref="A6:D6"/>
    <mergeCell ref="B7:D7"/>
    <mergeCell ref="B8:D8"/>
    <mergeCell ref="B9:D9"/>
    <mergeCell ref="B10:D10"/>
    <mergeCell ref="A12:D12"/>
    <mergeCell ref="A13:D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X115"/>
  <sheetViews>
    <sheetView view="pageBreakPreview" topLeftCell="A103" zoomScale="90" zoomScaleNormal="100" zoomScaleSheetLayoutView="90" workbookViewId="0">
      <selection activeCell="H113" sqref="H113"/>
    </sheetView>
  </sheetViews>
  <sheetFormatPr defaultRowHeight="15" x14ac:dyDescent="0.25"/>
  <cols>
    <col min="1" max="1" width="9.140625" style="34"/>
    <col min="2" max="2" width="21.5703125" style="34" customWidth="1"/>
    <col min="3" max="3" width="9.140625" style="45"/>
    <col min="4" max="4" width="12" style="45" bestFit="1" customWidth="1"/>
    <col min="5" max="15" width="9.140625" style="45"/>
    <col min="16" max="16384" width="9.140625" style="34"/>
  </cols>
  <sheetData>
    <row r="1" spans="1:24" ht="15.75" thickBot="1" x14ac:dyDescent="0.3">
      <c r="A1" s="287" t="s">
        <v>57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pans="1:24" ht="15.75" thickBot="1" x14ac:dyDescent="0.3">
      <c r="A2" s="286" t="s">
        <v>30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</row>
    <row r="3" spans="1:24" ht="15.75" thickBot="1" x14ac:dyDescent="0.3">
      <c r="A3" s="281" t="s">
        <v>121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</row>
    <row r="4" spans="1:24" ht="24.75" thickBot="1" x14ac:dyDescent="0.3">
      <c r="A4" s="108" t="s">
        <v>0</v>
      </c>
      <c r="B4" s="108" t="s">
        <v>1</v>
      </c>
      <c r="C4" s="57" t="s">
        <v>2</v>
      </c>
      <c r="D4" s="57" t="s">
        <v>3</v>
      </c>
      <c r="E4" s="57" t="s">
        <v>4</v>
      </c>
      <c r="F4" s="57" t="s">
        <v>5</v>
      </c>
      <c r="G4" s="57" t="s">
        <v>18</v>
      </c>
      <c r="H4" s="282" t="s">
        <v>6</v>
      </c>
      <c r="I4" s="283"/>
      <c r="J4" s="283"/>
      <c r="K4" s="284"/>
      <c r="L4" s="282" t="s">
        <v>19</v>
      </c>
      <c r="M4" s="283"/>
      <c r="N4" s="283"/>
      <c r="O4" s="284"/>
    </row>
    <row r="5" spans="1:24" x14ac:dyDescent="0.25">
      <c r="A5" s="109" t="s">
        <v>7</v>
      </c>
      <c r="B5" s="109" t="s">
        <v>8</v>
      </c>
      <c r="C5" s="46" t="s">
        <v>101</v>
      </c>
      <c r="D5" s="16" t="s">
        <v>101</v>
      </c>
      <c r="E5" s="16" t="s">
        <v>101</v>
      </c>
      <c r="F5" s="16" t="s">
        <v>101</v>
      </c>
      <c r="G5" s="16" t="s">
        <v>101</v>
      </c>
      <c r="H5" s="249" t="s">
        <v>10</v>
      </c>
      <c r="I5" s="249" t="s">
        <v>11</v>
      </c>
      <c r="J5" s="249" t="s">
        <v>12</v>
      </c>
      <c r="K5" s="249" t="s">
        <v>13</v>
      </c>
      <c r="L5" s="249" t="s">
        <v>23</v>
      </c>
      <c r="M5" s="249" t="s">
        <v>14</v>
      </c>
      <c r="N5" s="249" t="s">
        <v>15</v>
      </c>
      <c r="O5" s="249" t="s">
        <v>16</v>
      </c>
    </row>
    <row r="6" spans="1:24" ht="15.75" thickBot="1" x14ac:dyDescent="0.3">
      <c r="A6" s="110"/>
      <c r="B6" s="110"/>
      <c r="C6" s="13" t="s">
        <v>17</v>
      </c>
      <c r="D6" s="17" t="s">
        <v>17</v>
      </c>
      <c r="E6" s="17" t="s">
        <v>17</v>
      </c>
      <c r="F6" s="17" t="s">
        <v>17</v>
      </c>
      <c r="G6" s="17" t="s">
        <v>17</v>
      </c>
      <c r="H6" s="250"/>
      <c r="I6" s="250"/>
      <c r="J6" s="250"/>
      <c r="K6" s="250"/>
      <c r="L6" s="250"/>
      <c r="M6" s="250"/>
      <c r="N6" s="250"/>
      <c r="O6" s="250"/>
    </row>
    <row r="7" spans="1:24" ht="16.5" thickBot="1" x14ac:dyDescent="0.3">
      <c r="A7" s="69">
        <v>413</v>
      </c>
      <c r="B7" s="52" t="s">
        <v>47</v>
      </c>
      <c r="C7" s="17">
        <v>50</v>
      </c>
      <c r="D7" s="100">
        <v>5.5</v>
      </c>
      <c r="E7" s="100">
        <v>12</v>
      </c>
      <c r="F7" s="100">
        <v>0.83</v>
      </c>
      <c r="G7" s="100">
        <v>136.66499999999999</v>
      </c>
      <c r="H7" s="100">
        <v>0.1</v>
      </c>
      <c r="I7" s="100">
        <v>0</v>
      </c>
      <c r="J7" s="100">
        <v>0.90000000000000013</v>
      </c>
      <c r="K7" s="100">
        <v>0</v>
      </c>
      <c r="L7" s="100">
        <v>17.5</v>
      </c>
      <c r="M7" s="100">
        <v>79.5</v>
      </c>
      <c r="N7" s="100">
        <v>10</v>
      </c>
      <c r="O7" s="100">
        <v>1.2142857142857142</v>
      </c>
    </row>
    <row r="8" spans="1:24" ht="32.25" thickBot="1" x14ac:dyDescent="0.3">
      <c r="A8" s="178">
        <v>511.59300000000002</v>
      </c>
      <c r="B8" s="37" t="s">
        <v>143</v>
      </c>
      <c r="C8" s="102" t="s">
        <v>144</v>
      </c>
      <c r="D8" s="100">
        <v>3.8</v>
      </c>
      <c r="E8" s="100">
        <v>6.5</v>
      </c>
      <c r="F8" s="100">
        <v>29.9</v>
      </c>
      <c r="G8" s="100">
        <v>196</v>
      </c>
      <c r="H8" s="100">
        <v>0.1836666666666667</v>
      </c>
      <c r="I8" s="100">
        <v>1.4000000000000001</v>
      </c>
      <c r="J8" s="100">
        <v>18</v>
      </c>
      <c r="K8" s="100">
        <v>0</v>
      </c>
      <c r="L8" s="100">
        <v>10.91</v>
      </c>
      <c r="M8" s="100">
        <v>86.63</v>
      </c>
      <c r="N8" s="100">
        <v>14.89</v>
      </c>
      <c r="O8" s="100">
        <v>1.4</v>
      </c>
    </row>
    <row r="9" spans="1:24" ht="30.75" thickBot="1" x14ac:dyDescent="0.3">
      <c r="A9" s="13">
        <v>634</v>
      </c>
      <c r="B9" s="11" t="s">
        <v>100</v>
      </c>
      <c r="C9" s="17">
        <v>200</v>
      </c>
      <c r="D9" s="119">
        <v>0.6</v>
      </c>
      <c r="E9" s="119">
        <v>0</v>
      </c>
      <c r="F9" s="119">
        <v>46.6</v>
      </c>
      <c r="G9" s="119">
        <v>182</v>
      </c>
      <c r="H9" s="119">
        <v>0.02</v>
      </c>
      <c r="I9" s="119">
        <v>26</v>
      </c>
      <c r="J9" s="119">
        <v>0</v>
      </c>
      <c r="K9" s="119">
        <v>0</v>
      </c>
      <c r="L9" s="119">
        <v>18</v>
      </c>
      <c r="M9" s="119">
        <v>18</v>
      </c>
      <c r="N9" s="119">
        <v>12</v>
      </c>
      <c r="O9" s="119">
        <v>0.8</v>
      </c>
    </row>
    <row r="10" spans="1:24" ht="60.75" thickBot="1" x14ac:dyDescent="0.3">
      <c r="A10" s="12"/>
      <c r="B10" s="11" t="s">
        <v>24</v>
      </c>
      <c r="C10" s="17">
        <v>60</v>
      </c>
      <c r="D10" s="119">
        <v>4.2</v>
      </c>
      <c r="E10" s="119">
        <v>0.6</v>
      </c>
      <c r="F10" s="119">
        <v>27.6</v>
      </c>
      <c r="G10" s="119">
        <v>132</v>
      </c>
      <c r="H10" s="119">
        <v>0.1</v>
      </c>
      <c r="I10" s="119">
        <v>0</v>
      </c>
      <c r="J10" s="119">
        <v>0</v>
      </c>
      <c r="K10" s="119">
        <v>1.3</v>
      </c>
      <c r="L10" s="119">
        <v>10.8</v>
      </c>
      <c r="M10" s="119">
        <v>52.2</v>
      </c>
      <c r="N10" s="119">
        <v>11.4</v>
      </c>
      <c r="O10" s="119">
        <v>2.4</v>
      </c>
    </row>
    <row r="11" spans="1:24" ht="15.75" thickBot="1" x14ac:dyDescent="0.3">
      <c r="A11" s="67" t="s">
        <v>104</v>
      </c>
      <c r="B11" s="111"/>
      <c r="C11" s="72"/>
      <c r="D11" s="119">
        <f>D10+D9+D8+D7</f>
        <v>14.1</v>
      </c>
      <c r="E11" s="119">
        <f t="shared" ref="E11:O11" si="0">E10+E9+E8+E7</f>
        <v>19.100000000000001</v>
      </c>
      <c r="F11" s="119">
        <f t="shared" si="0"/>
        <v>104.92999999999999</v>
      </c>
      <c r="G11" s="119">
        <f t="shared" si="0"/>
        <v>646.66499999999996</v>
      </c>
      <c r="H11" s="119">
        <f t="shared" si="0"/>
        <v>0.40366666666666673</v>
      </c>
      <c r="I11" s="119">
        <f t="shared" si="0"/>
        <v>27.4</v>
      </c>
      <c r="J11" s="119">
        <f t="shared" si="0"/>
        <v>18.899999999999999</v>
      </c>
      <c r="K11" s="119">
        <f t="shared" si="0"/>
        <v>1.3</v>
      </c>
      <c r="L11" s="119">
        <f t="shared" si="0"/>
        <v>57.21</v>
      </c>
      <c r="M11" s="119">
        <f t="shared" si="0"/>
        <v>236.32999999999998</v>
      </c>
      <c r="N11" s="119">
        <f t="shared" si="0"/>
        <v>48.29</v>
      </c>
      <c r="O11" s="119">
        <f t="shared" si="0"/>
        <v>5.8142857142857141</v>
      </c>
    </row>
    <row r="12" spans="1:24" ht="17.25" x14ac:dyDescent="0.25">
      <c r="A12" s="112"/>
    </row>
    <row r="13" spans="1:24" ht="15.75" thickBot="1" x14ac:dyDescent="0.3">
      <c r="A13" s="280" t="s">
        <v>32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</row>
    <row r="14" spans="1:24" ht="15.75" thickBot="1" x14ac:dyDescent="0.3">
      <c r="A14" s="281" t="s">
        <v>121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</row>
    <row r="15" spans="1:24" ht="24.75" thickBot="1" x14ac:dyDescent="0.3">
      <c r="A15" s="271" t="s">
        <v>122</v>
      </c>
      <c r="B15" s="113" t="s">
        <v>1</v>
      </c>
      <c r="C15" s="132" t="s">
        <v>2</v>
      </c>
      <c r="D15" s="57" t="s">
        <v>3</v>
      </c>
      <c r="E15" s="57" t="s">
        <v>4</v>
      </c>
      <c r="F15" s="57" t="s">
        <v>5</v>
      </c>
      <c r="G15" s="57" t="s">
        <v>18</v>
      </c>
      <c r="H15" s="282" t="s">
        <v>6</v>
      </c>
      <c r="I15" s="283"/>
      <c r="J15" s="283"/>
      <c r="K15" s="284"/>
      <c r="L15" s="282" t="s">
        <v>19</v>
      </c>
      <c r="M15" s="283"/>
      <c r="N15" s="283"/>
      <c r="O15" s="284"/>
      <c r="S15" s="144"/>
      <c r="U15" s="144"/>
      <c r="V15" s="144"/>
      <c r="W15" s="144"/>
      <c r="X15" s="144"/>
    </row>
    <row r="16" spans="1:24" x14ac:dyDescent="0.25">
      <c r="A16" s="272"/>
      <c r="B16" s="114" t="s">
        <v>8</v>
      </c>
      <c r="C16" s="16" t="s">
        <v>101</v>
      </c>
      <c r="D16" s="16" t="s">
        <v>101</v>
      </c>
      <c r="E16" s="16" t="s">
        <v>101</v>
      </c>
      <c r="F16" s="16" t="s">
        <v>101</v>
      </c>
      <c r="G16" s="16" t="s">
        <v>101</v>
      </c>
      <c r="H16" s="249" t="s">
        <v>10</v>
      </c>
      <c r="I16" s="249" t="s">
        <v>11</v>
      </c>
      <c r="J16" s="249" t="s">
        <v>12</v>
      </c>
      <c r="K16" s="249" t="s">
        <v>13</v>
      </c>
      <c r="L16" s="249" t="s">
        <v>23</v>
      </c>
      <c r="M16" s="249" t="s">
        <v>14</v>
      </c>
      <c r="N16" s="249" t="s">
        <v>15</v>
      </c>
      <c r="O16" s="249" t="s">
        <v>16</v>
      </c>
      <c r="U16" s="144"/>
      <c r="V16" s="144"/>
      <c r="W16" s="144"/>
      <c r="X16" s="144"/>
    </row>
    <row r="17" spans="1:15" ht="15.75" thickBot="1" x14ac:dyDescent="0.3">
      <c r="A17" s="273"/>
      <c r="B17" s="121"/>
      <c r="C17" s="17" t="s">
        <v>17</v>
      </c>
      <c r="D17" s="17" t="s">
        <v>17</v>
      </c>
      <c r="E17" s="17" t="s">
        <v>17</v>
      </c>
      <c r="F17" s="17" t="s">
        <v>17</v>
      </c>
      <c r="G17" s="17" t="s">
        <v>17</v>
      </c>
      <c r="H17" s="250"/>
      <c r="I17" s="250"/>
      <c r="J17" s="250"/>
      <c r="K17" s="250"/>
      <c r="L17" s="250"/>
      <c r="M17" s="250"/>
      <c r="N17" s="250"/>
      <c r="O17" s="250"/>
    </row>
    <row r="18" spans="1:15" ht="16.5" thickBot="1" x14ac:dyDescent="0.3">
      <c r="A18" s="47">
        <v>371</v>
      </c>
      <c r="B18" s="52" t="s">
        <v>145</v>
      </c>
      <c r="C18" s="38">
        <v>50</v>
      </c>
      <c r="D18" s="100">
        <v>10.6</v>
      </c>
      <c r="E18" s="100">
        <v>3.1</v>
      </c>
      <c r="F18" s="100">
        <v>0</v>
      </c>
      <c r="G18" s="100">
        <v>71</v>
      </c>
      <c r="H18" s="100">
        <v>3.5714285714285712E-2</v>
      </c>
      <c r="I18" s="100">
        <v>0.35714285714285715</v>
      </c>
      <c r="J18" s="100">
        <v>5.7142857142857144</v>
      </c>
      <c r="K18" s="100">
        <v>1.0714285714285714</v>
      </c>
      <c r="L18" s="100">
        <v>17.857142857142858</v>
      </c>
      <c r="M18" s="100">
        <v>97.142857142857139</v>
      </c>
      <c r="N18" s="100">
        <v>12.857142857142856</v>
      </c>
      <c r="O18" s="100">
        <v>0.35714285714285715</v>
      </c>
    </row>
    <row r="19" spans="1:15" ht="16.5" thickBot="1" x14ac:dyDescent="0.3">
      <c r="A19" s="47">
        <v>520</v>
      </c>
      <c r="B19" s="37" t="s">
        <v>45</v>
      </c>
      <c r="C19" s="38">
        <v>150</v>
      </c>
      <c r="D19" s="100">
        <v>3.1500000000000004</v>
      </c>
      <c r="E19" s="100">
        <v>6.75</v>
      </c>
      <c r="F19" s="100">
        <v>21.9</v>
      </c>
      <c r="G19" s="100">
        <v>163.5</v>
      </c>
      <c r="H19" s="100">
        <v>0.13949999999999999</v>
      </c>
      <c r="I19" s="100">
        <v>18.160499999999999</v>
      </c>
      <c r="J19" s="100">
        <v>25.500000000000004</v>
      </c>
      <c r="K19" s="100">
        <v>0</v>
      </c>
      <c r="L19" s="100">
        <v>36.975000000000001</v>
      </c>
      <c r="M19" s="100">
        <v>86.594999999999985</v>
      </c>
      <c r="N19" s="100">
        <v>27.75</v>
      </c>
      <c r="O19" s="100">
        <v>1</v>
      </c>
    </row>
    <row r="20" spans="1:15" ht="15.75" thickBot="1" x14ac:dyDescent="0.3">
      <c r="A20" s="13">
        <v>705</v>
      </c>
      <c r="B20" s="11" t="s">
        <v>21</v>
      </c>
      <c r="C20" s="26">
        <v>200</v>
      </c>
      <c r="D20" s="100">
        <v>0.4</v>
      </c>
      <c r="E20" s="100">
        <v>0</v>
      </c>
      <c r="F20" s="100">
        <v>23.6</v>
      </c>
      <c r="G20" s="100">
        <v>94</v>
      </c>
      <c r="H20" s="100">
        <v>1.4000000000000002E-2</v>
      </c>
      <c r="I20" s="100">
        <v>100</v>
      </c>
      <c r="J20" s="100">
        <v>0</v>
      </c>
      <c r="K20" s="100">
        <v>0</v>
      </c>
      <c r="L20" s="100">
        <v>21.32</v>
      </c>
      <c r="M20" s="100">
        <v>3.4660000000000002</v>
      </c>
      <c r="N20" s="100">
        <v>3.4660000000000002</v>
      </c>
      <c r="O20" s="100">
        <v>0.6</v>
      </c>
    </row>
    <row r="21" spans="1:15" ht="60.75" thickBot="1" x14ac:dyDescent="0.3">
      <c r="A21" s="12"/>
      <c r="B21" s="11" t="s">
        <v>24</v>
      </c>
      <c r="C21" s="244">
        <v>60</v>
      </c>
      <c r="D21" s="119">
        <v>4.2</v>
      </c>
      <c r="E21" s="119">
        <v>0.6</v>
      </c>
      <c r="F21" s="119">
        <v>27.6</v>
      </c>
      <c r="G21" s="119">
        <v>132</v>
      </c>
      <c r="H21" s="119">
        <v>0.1</v>
      </c>
      <c r="I21" s="119">
        <v>0</v>
      </c>
      <c r="J21" s="119">
        <v>0</v>
      </c>
      <c r="K21" s="119">
        <v>1.3</v>
      </c>
      <c r="L21" s="119">
        <v>10.8</v>
      </c>
      <c r="M21" s="119">
        <v>52.2</v>
      </c>
      <c r="N21" s="119">
        <v>11.4</v>
      </c>
      <c r="O21" s="119">
        <v>2.4</v>
      </c>
    </row>
    <row r="22" spans="1:15" ht="15.75" thickBot="1" x14ac:dyDescent="0.3">
      <c r="A22" s="67" t="s">
        <v>104</v>
      </c>
      <c r="B22" s="71"/>
      <c r="C22" s="72"/>
      <c r="D22" s="119">
        <f>D21+D20+D19+D18</f>
        <v>18.350000000000001</v>
      </c>
      <c r="E22" s="119">
        <f t="shared" ref="E22:O22" si="1">E21+E20+E19+E18</f>
        <v>10.45</v>
      </c>
      <c r="F22" s="119">
        <f t="shared" si="1"/>
        <v>73.099999999999994</v>
      </c>
      <c r="G22" s="119">
        <f t="shared" si="1"/>
        <v>460.5</v>
      </c>
      <c r="H22" s="119">
        <f t="shared" si="1"/>
        <v>0.2892142857142857</v>
      </c>
      <c r="I22" s="119">
        <f t="shared" si="1"/>
        <v>118.51764285714286</v>
      </c>
      <c r="J22" s="119">
        <f t="shared" si="1"/>
        <v>31.214285714285719</v>
      </c>
      <c r="K22" s="119">
        <f t="shared" si="1"/>
        <v>2.3714285714285714</v>
      </c>
      <c r="L22" s="119">
        <f t="shared" si="1"/>
        <v>86.95214285714286</v>
      </c>
      <c r="M22" s="119">
        <f t="shared" si="1"/>
        <v>239.40385714285713</v>
      </c>
      <c r="N22" s="119">
        <f t="shared" si="1"/>
        <v>55.473142857142854</v>
      </c>
      <c r="O22" s="119">
        <f t="shared" si="1"/>
        <v>4.3571428571428568</v>
      </c>
    </row>
    <row r="24" spans="1:15" x14ac:dyDescent="0.25">
      <c r="A24" s="122"/>
    </row>
    <row r="25" spans="1:15" ht="15.75" thickBot="1" x14ac:dyDescent="0.3">
      <c r="A25" s="280" t="s">
        <v>33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</row>
    <row r="26" spans="1:15" ht="15.75" thickBot="1" x14ac:dyDescent="0.3">
      <c r="A26" s="281" t="s">
        <v>121</v>
      </c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</row>
    <row r="27" spans="1:15" ht="24.75" thickBot="1" x14ac:dyDescent="0.3">
      <c r="A27" s="108" t="s">
        <v>0</v>
      </c>
      <c r="B27" s="113" t="s">
        <v>1</v>
      </c>
      <c r="C27" s="132" t="s">
        <v>2</v>
      </c>
      <c r="D27" s="57" t="s">
        <v>3</v>
      </c>
      <c r="E27" s="57" t="s">
        <v>4</v>
      </c>
      <c r="F27" s="57" t="s">
        <v>5</v>
      </c>
      <c r="G27" s="57" t="s">
        <v>18</v>
      </c>
      <c r="H27" s="282" t="s">
        <v>6</v>
      </c>
      <c r="I27" s="283"/>
      <c r="J27" s="283"/>
      <c r="K27" s="284"/>
      <c r="L27" s="282" t="s">
        <v>19</v>
      </c>
      <c r="M27" s="283"/>
      <c r="N27" s="283"/>
      <c r="O27" s="284"/>
    </row>
    <row r="28" spans="1:15" ht="15.75" thickBot="1" x14ac:dyDescent="0.3">
      <c r="A28" s="109" t="s">
        <v>7</v>
      </c>
      <c r="B28" s="114" t="s">
        <v>8</v>
      </c>
      <c r="C28" s="16" t="s">
        <v>101</v>
      </c>
      <c r="D28" s="16" t="s">
        <v>101</v>
      </c>
      <c r="E28" s="16" t="s">
        <v>101</v>
      </c>
      <c r="F28" s="16" t="s">
        <v>101</v>
      </c>
      <c r="G28" s="16" t="s">
        <v>101</v>
      </c>
      <c r="H28" s="249" t="s">
        <v>10</v>
      </c>
      <c r="I28" s="249" t="s">
        <v>11</v>
      </c>
      <c r="J28" s="249" t="s">
        <v>12</v>
      </c>
      <c r="K28" s="249" t="s">
        <v>13</v>
      </c>
      <c r="L28" s="249" t="s">
        <v>23</v>
      </c>
      <c r="M28" s="249" t="s">
        <v>14</v>
      </c>
      <c r="N28" s="249" t="s">
        <v>15</v>
      </c>
      <c r="O28" s="249" t="s">
        <v>16</v>
      </c>
    </row>
    <row r="29" spans="1:15" ht="24.75" customHeight="1" thickBot="1" x14ac:dyDescent="0.3">
      <c r="A29" s="120"/>
      <c r="B29" s="121"/>
      <c r="C29" s="17" t="s">
        <v>17</v>
      </c>
      <c r="D29" s="17" t="s">
        <v>17</v>
      </c>
      <c r="E29" s="17" t="s">
        <v>17</v>
      </c>
      <c r="F29" s="17" t="s">
        <v>17</v>
      </c>
      <c r="G29" s="17" t="s">
        <v>17</v>
      </c>
      <c r="H29" s="250"/>
      <c r="I29" s="250"/>
      <c r="J29" s="250"/>
      <c r="K29" s="250"/>
      <c r="L29" s="250"/>
      <c r="M29" s="250"/>
      <c r="N29" s="250"/>
      <c r="O29" s="250"/>
    </row>
    <row r="30" spans="1:15" ht="24.75" customHeight="1" thickBot="1" x14ac:dyDescent="0.3">
      <c r="A30" s="145">
        <v>451</v>
      </c>
      <c r="B30" s="65" t="s">
        <v>146</v>
      </c>
      <c r="C30" s="17">
        <v>60</v>
      </c>
      <c r="D30" s="119">
        <v>8.8800000000000008</v>
      </c>
      <c r="E30" s="119">
        <v>1.7999999999999998</v>
      </c>
      <c r="F30" s="119">
        <v>6</v>
      </c>
      <c r="G30" s="119">
        <v>75.599999999999994</v>
      </c>
      <c r="H30" s="119">
        <v>0.12</v>
      </c>
      <c r="I30" s="119">
        <v>0.24</v>
      </c>
      <c r="J30" s="119">
        <v>42</v>
      </c>
      <c r="K30" s="119">
        <v>0.3</v>
      </c>
      <c r="L30" s="119">
        <v>16.560000000000002</v>
      </c>
      <c r="M30" s="119">
        <v>71.52</v>
      </c>
      <c r="N30" s="119">
        <v>9.66</v>
      </c>
      <c r="O30" s="119">
        <v>0.89999999999999991</v>
      </c>
    </row>
    <row r="31" spans="1:15" ht="32.25" thickBot="1" x14ac:dyDescent="0.3">
      <c r="A31" s="99">
        <v>508.59300000000002</v>
      </c>
      <c r="B31" s="37" t="s">
        <v>147</v>
      </c>
      <c r="C31" s="102" t="s">
        <v>144</v>
      </c>
      <c r="D31" s="100">
        <v>10</v>
      </c>
      <c r="E31" s="100">
        <v>10.200000000000001</v>
      </c>
      <c r="F31" s="100">
        <v>46.8</v>
      </c>
      <c r="G31" s="100">
        <v>323</v>
      </c>
      <c r="H31" s="100">
        <v>0.40666666666666673</v>
      </c>
      <c r="I31" s="100">
        <v>1.4000000000000001</v>
      </c>
      <c r="J31" s="100">
        <v>19.350000000000001</v>
      </c>
      <c r="K31" s="100">
        <v>0</v>
      </c>
      <c r="L31" s="100">
        <v>25.375</v>
      </c>
      <c r="M31" s="100">
        <v>249.25</v>
      </c>
      <c r="N31" s="100">
        <v>139.47999999999999</v>
      </c>
      <c r="O31" s="100">
        <v>2.8</v>
      </c>
    </row>
    <row r="32" spans="1:15" ht="30.75" thickBot="1" x14ac:dyDescent="0.3">
      <c r="A32" s="13">
        <v>684.68600000000004</v>
      </c>
      <c r="B32" s="11" t="s">
        <v>43</v>
      </c>
      <c r="C32" s="84" t="s">
        <v>44</v>
      </c>
      <c r="D32" s="100">
        <v>0.3</v>
      </c>
      <c r="E32" s="100">
        <v>0</v>
      </c>
      <c r="F32" s="100">
        <v>15.2</v>
      </c>
      <c r="G32" s="100">
        <v>60</v>
      </c>
      <c r="H32" s="100">
        <v>0</v>
      </c>
      <c r="I32" s="100">
        <v>2.2000000000000002</v>
      </c>
      <c r="J32" s="100">
        <v>0</v>
      </c>
      <c r="K32" s="100">
        <v>0</v>
      </c>
      <c r="L32" s="100">
        <v>18.100000000000001</v>
      </c>
      <c r="M32" s="100">
        <v>9.6</v>
      </c>
      <c r="N32" s="100">
        <v>7.3</v>
      </c>
      <c r="O32" s="100">
        <v>0.9</v>
      </c>
    </row>
    <row r="33" spans="1:15" ht="60.75" thickBot="1" x14ac:dyDescent="0.3">
      <c r="A33" s="12"/>
      <c r="B33" s="11" t="s">
        <v>24</v>
      </c>
      <c r="C33" s="17">
        <v>60</v>
      </c>
      <c r="D33" s="119">
        <v>4.2</v>
      </c>
      <c r="E33" s="119">
        <v>0.6</v>
      </c>
      <c r="F33" s="119">
        <v>27.6</v>
      </c>
      <c r="G33" s="119">
        <v>132</v>
      </c>
      <c r="H33" s="119">
        <v>0.1</v>
      </c>
      <c r="I33" s="119">
        <v>0</v>
      </c>
      <c r="J33" s="119">
        <v>0</v>
      </c>
      <c r="K33" s="119">
        <v>1.3</v>
      </c>
      <c r="L33" s="119">
        <v>10.8</v>
      </c>
      <c r="M33" s="119">
        <v>52.2</v>
      </c>
      <c r="N33" s="119">
        <v>11.4</v>
      </c>
      <c r="O33" s="119">
        <v>2.4</v>
      </c>
    </row>
    <row r="34" spans="1:15" ht="15.75" thickBot="1" x14ac:dyDescent="0.3">
      <c r="A34" s="67" t="s">
        <v>104</v>
      </c>
      <c r="B34" s="71"/>
      <c r="C34" s="72"/>
      <c r="D34" s="119">
        <f>D33+D32+D31+D30</f>
        <v>23.380000000000003</v>
      </c>
      <c r="E34" s="119">
        <f t="shared" ref="E34:J34" si="2">E33+E32+E31+E30</f>
        <v>12.600000000000001</v>
      </c>
      <c r="F34" s="119">
        <f t="shared" si="2"/>
        <v>95.6</v>
      </c>
      <c r="G34" s="119">
        <f t="shared" si="2"/>
        <v>590.6</v>
      </c>
      <c r="H34" s="119">
        <f t="shared" si="2"/>
        <v>0.62666666666666671</v>
      </c>
      <c r="I34" s="119">
        <f t="shared" si="2"/>
        <v>3.8400000000000007</v>
      </c>
      <c r="J34" s="119">
        <f t="shared" si="2"/>
        <v>61.35</v>
      </c>
      <c r="K34" s="119">
        <f>K33+K32+K31+K30</f>
        <v>1.6</v>
      </c>
      <c r="L34" s="119">
        <f>L33+L32+L31+L30</f>
        <v>70.835000000000008</v>
      </c>
      <c r="M34" s="119">
        <f>M33+M32+M31+M30</f>
        <v>382.57</v>
      </c>
      <c r="N34" s="119">
        <f>N33+N32+N31+N30</f>
        <v>167.83999999999997</v>
      </c>
      <c r="O34" s="119">
        <f>O33+O32+O31+O30</f>
        <v>7</v>
      </c>
    </row>
    <row r="35" spans="1:15" x14ac:dyDescent="0.25">
      <c r="A35" s="123" t="s">
        <v>58</v>
      </c>
    </row>
    <row r="36" spans="1:15" x14ac:dyDescent="0.25">
      <c r="A36" s="123"/>
    </row>
    <row r="37" spans="1:15" ht="15.75" thickBot="1" x14ac:dyDescent="0.3">
      <c r="A37" s="280" t="s">
        <v>34</v>
      </c>
      <c r="B37" s="280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</row>
    <row r="38" spans="1:15" ht="15.75" thickBot="1" x14ac:dyDescent="0.3">
      <c r="A38" s="281" t="s">
        <v>121</v>
      </c>
      <c r="B38" s="281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</row>
    <row r="39" spans="1:15" ht="24.75" thickBot="1" x14ac:dyDescent="0.3">
      <c r="A39" s="108" t="s">
        <v>0</v>
      </c>
      <c r="B39" s="113" t="s">
        <v>1</v>
      </c>
      <c r="C39" s="57" t="s">
        <v>2</v>
      </c>
      <c r="D39" s="57" t="s">
        <v>3</v>
      </c>
      <c r="E39" s="57" t="s">
        <v>4</v>
      </c>
      <c r="F39" s="57" t="s">
        <v>5</v>
      </c>
      <c r="G39" s="57" t="s">
        <v>59</v>
      </c>
      <c r="H39" s="282" t="s">
        <v>6</v>
      </c>
      <c r="I39" s="283"/>
      <c r="J39" s="283"/>
      <c r="K39" s="284"/>
      <c r="L39" s="282" t="s">
        <v>19</v>
      </c>
      <c r="M39" s="283"/>
      <c r="N39" s="283"/>
      <c r="O39" s="284"/>
    </row>
    <row r="40" spans="1:15" x14ac:dyDescent="0.25">
      <c r="A40" s="109" t="s">
        <v>7</v>
      </c>
      <c r="B40" s="114" t="s">
        <v>8</v>
      </c>
      <c r="C40" s="16" t="s">
        <v>101</v>
      </c>
      <c r="D40" s="16" t="s">
        <v>101</v>
      </c>
      <c r="E40" s="16" t="s">
        <v>101</v>
      </c>
      <c r="F40" s="16" t="s">
        <v>101</v>
      </c>
      <c r="G40" s="16" t="s">
        <v>101</v>
      </c>
      <c r="H40" s="249" t="s">
        <v>10</v>
      </c>
      <c r="I40" s="249" t="s">
        <v>11</v>
      </c>
      <c r="J40" s="249" t="s">
        <v>12</v>
      </c>
      <c r="K40" s="249" t="s">
        <v>13</v>
      </c>
      <c r="L40" s="249" t="s">
        <v>23</v>
      </c>
      <c r="M40" s="249" t="s">
        <v>14</v>
      </c>
      <c r="N40" s="249" t="s">
        <v>15</v>
      </c>
      <c r="O40" s="249" t="s">
        <v>16</v>
      </c>
    </row>
    <row r="41" spans="1:15" ht="15.75" thickBot="1" x14ac:dyDescent="0.3">
      <c r="A41" s="110"/>
      <c r="B41" s="121"/>
      <c r="C41" s="17" t="s">
        <v>17</v>
      </c>
      <c r="D41" s="17" t="s">
        <v>17</v>
      </c>
      <c r="E41" s="17" t="s">
        <v>17</v>
      </c>
      <c r="F41" s="17" t="s">
        <v>17</v>
      </c>
      <c r="G41" s="17" t="s">
        <v>17</v>
      </c>
      <c r="H41" s="250"/>
      <c r="I41" s="250"/>
      <c r="J41" s="250"/>
      <c r="K41" s="250"/>
      <c r="L41" s="250"/>
      <c r="M41" s="250"/>
      <c r="N41" s="250"/>
      <c r="O41" s="250"/>
    </row>
    <row r="42" spans="1:15" ht="48" thickBot="1" x14ac:dyDescent="0.3">
      <c r="A42" s="176" t="s">
        <v>156</v>
      </c>
      <c r="B42" s="37" t="s">
        <v>123</v>
      </c>
      <c r="C42" s="38" t="s">
        <v>60</v>
      </c>
      <c r="D42" s="100">
        <v>9.6</v>
      </c>
      <c r="E42" s="100">
        <v>2.1</v>
      </c>
      <c r="F42" s="100">
        <v>4.5</v>
      </c>
      <c r="G42" s="100">
        <v>105</v>
      </c>
      <c r="H42" s="100">
        <v>0.1</v>
      </c>
      <c r="I42" s="100">
        <v>0.6</v>
      </c>
      <c r="J42" s="100">
        <v>22.6</v>
      </c>
      <c r="K42" s="100">
        <v>3.4</v>
      </c>
      <c r="L42" s="100">
        <v>30.8</v>
      </c>
      <c r="M42" s="100">
        <v>111.6</v>
      </c>
      <c r="N42" s="100">
        <v>16.600000000000001</v>
      </c>
      <c r="O42" s="100">
        <v>1</v>
      </c>
    </row>
    <row r="43" spans="1:15" ht="16.5" thickBot="1" x14ac:dyDescent="0.3">
      <c r="A43" s="42">
        <v>516</v>
      </c>
      <c r="B43" s="37" t="s">
        <v>42</v>
      </c>
      <c r="C43" s="38">
        <v>150</v>
      </c>
      <c r="D43" s="100">
        <v>5.2500000000000009</v>
      </c>
      <c r="E43" s="100">
        <v>6.1499999999999995</v>
      </c>
      <c r="F43" s="100">
        <v>35.25</v>
      </c>
      <c r="G43" s="100">
        <v>220.5</v>
      </c>
      <c r="H43" s="100">
        <v>8.4000000000000005E-2</v>
      </c>
      <c r="I43" s="100">
        <v>0</v>
      </c>
      <c r="J43" s="100">
        <v>0</v>
      </c>
      <c r="K43" s="100">
        <v>0</v>
      </c>
      <c r="L43" s="100">
        <v>7.4850000000000003</v>
      </c>
      <c r="M43" s="100">
        <v>47.505000000000003</v>
      </c>
      <c r="N43" s="100">
        <v>22.68</v>
      </c>
      <c r="O43" s="100">
        <v>0.8</v>
      </c>
    </row>
    <row r="44" spans="1:15" ht="32.25" thickBot="1" x14ac:dyDescent="0.3">
      <c r="A44" s="89">
        <v>640</v>
      </c>
      <c r="B44" s="200" t="s">
        <v>142</v>
      </c>
      <c r="C44" s="102">
        <v>200</v>
      </c>
      <c r="D44" s="201">
        <v>11.8</v>
      </c>
      <c r="E44" s="201">
        <v>13.5</v>
      </c>
      <c r="F44" s="201">
        <v>17.3</v>
      </c>
      <c r="G44" s="201">
        <v>246</v>
      </c>
      <c r="H44" s="201">
        <v>0.08</v>
      </c>
      <c r="I44" s="201">
        <v>0.12</v>
      </c>
      <c r="J44" s="201">
        <v>0.6</v>
      </c>
      <c r="K44" s="201">
        <v>0</v>
      </c>
      <c r="L44" s="201">
        <v>244</v>
      </c>
      <c r="M44" s="201">
        <v>40</v>
      </c>
      <c r="N44" s="201">
        <v>12</v>
      </c>
      <c r="O44" s="201">
        <v>0.18</v>
      </c>
    </row>
    <row r="45" spans="1:15" ht="60.75" thickBot="1" x14ac:dyDescent="0.3">
      <c r="A45" s="12"/>
      <c r="B45" s="11" t="s">
        <v>24</v>
      </c>
      <c r="C45" s="244">
        <v>60</v>
      </c>
      <c r="D45" s="119">
        <v>4.2</v>
      </c>
      <c r="E45" s="119">
        <v>0.6</v>
      </c>
      <c r="F45" s="119">
        <v>27.6</v>
      </c>
      <c r="G45" s="119">
        <v>132</v>
      </c>
      <c r="H45" s="119">
        <v>0.1</v>
      </c>
      <c r="I45" s="119">
        <v>0</v>
      </c>
      <c r="J45" s="119">
        <v>0</v>
      </c>
      <c r="K45" s="119">
        <v>1.3</v>
      </c>
      <c r="L45" s="119">
        <v>10.8</v>
      </c>
      <c r="M45" s="119">
        <v>52.2</v>
      </c>
      <c r="N45" s="119">
        <v>11.4</v>
      </c>
      <c r="O45" s="119">
        <v>2.4</v>
      </c>
    </row>
    <row r="46" spans="1:15" ht="15.75" thickBot="1" x14ac:dyDescent="0.3">
      <c r="A46" s="67" t="s">
        <v>104</v>
      </c>
      <c r="B46" s="71"/>
      <c r="C46" s="72"/>
      <c r="D46" s="119">
        <f>D45+D44+D43+D42</f>
        <v>30.85</v>
      </c>
      <c r="E46" s="119">
        <f t="shared" ref="E46:O46" si="3">E45+E44+E43+E42</f>
        <v>22.35</v>
      </c>
      <c r="F46" s="119">
        <f t="shared" si="3"/>
        <v>84.65</v>
      </c>
      <c r="G46" s="119">
        <f t="shared" si="3"/>
        <v>703.5</v>
      </c>
      <c r="H46" s="119">
        <f t="shared" si="3"/>
        <v>0.36399999999999999</v>
      </c>
      <c r="I46" s="119">
        <f t="shared" si="3"/>
        <v>0.72</v>
      </c>
      <c r="J46" s="119">
        <f t="shared" si="3"/>
        <v>23.200000000000003</v>
      </c>
      <c r="K46" s="119">
        <f t="shared" si="3"/>
        <v>4.7</v>
      </c>
      <c r="L46" s="119">
        <f t="shared" si="3"/>
        <v>293.08500000000004</v>
      </c>
      <c r="M46" s="119">
        <f t="shared" si="3"/>
        <v>251.30500000000001</v>
      </c>
      <c r="N46" s="119">
        <f t="shared" si="3"/>
        <v>62.68</v>
      </c>
      <c r="O46" s="119">
        <f t="shared" si="3"/>
        <v>4.38</v>
      </c>
    </row>
    <row r="48" spans="1:15" ht="15.75" thickBot="1" x14ac:dyDescent="0.3">
      <c r="A48" s="280" t="s">
        <v>66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</row>
    <row r="49" spans="1:15" ht="15.75" thickBot="1" x14ac:dyDescent="0.3">
      <c r="A49" s="281" t="s">
        <v>121</v>
      </c>
      <c r="B49" s="281"/>
      <c r="C49" s="281"/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281"/>
      <c r="O49" s="281"/>
    </row>
    <row r="50" spans="1:15" ht="24.75" thickBot="1" x14ac:dyDescent="0.3">
      <c r="A50" s="108" t="s">
        <v>0</v>
      </c>
      <c r="B50" s="113" t="s">
        <v>1</v>
      </c>
      <c r="C50" s="57" t="s">
        <v>2</v>
      </c>
      <c r="D50" s="57" t="s">
        <v>3</v>
      </c>
      <c r="E50" s="57" t="s">
        <v>4</v>
      </c>
      <c r="F50" s="57" t="s">
        <v>61</v>
      </c>
      <c r="G50" s="57" t="s">
        <v>18</v>
      </c>
      <c r="H50" s="282" t="s">
        <v>6</v>
      </c>
      <c r="I50" s="283"/>
      <c r="J50" s="283"/>
      <c r="K50" s="284"/>
      <c r="L50" s="282" t="s">
        <v>19</v>
      </c>
      <c r="M50" s="283"/>
      <c r="N50" s="283"/>
      <c r="O50" s="284"/>
    </row>
    <row r="51" spans="1:15" x14ac:dyDescent="0.25">
      <c r="A51" s="109" t="s">
        <v>7</v>
      </c>
      <c r="B51" s="114" t="s">
        <v>8</v>
      </c>
      <c r="C51" s="46" t="s">
        <v>101</v>
      </c>
      <c r="D51" s="16" t="s">
        <v>101</v>
      </c>
      <c r="E51" s="16" t="s">
        <v>101</v>
      </c>
      <c r="F51" s="16" t="s">
        <v>101</v>
      </c>
      <c r="G51" s="16" t="s">
        <v>101</v>
      </c>
      <c r="H51" s="249" t="s">
        <v>10</v>
      </c>
      <c r="I51" s="249" t="s">
        <v>11</v>
      </c>
      <c r="J51" s="249" t="s">
        <v>12</v>
      </c>
      <c r="K51" s="249" t="s">
        <v>13</v>
      </c>
      <c r="L51" s="249" t="s">
        <v>23</v>
      </c>
      <c r="M51" s="249" t="s">
        <v>14</v>
      </c>
      <c r="N51" s="249" t="s">
        <v>15</v>
      </c>
      <c r="O51" s="249" t="s">
        <v>16</v>
      </c>
    </row>
    <row r="52" spans="1:15" ht="15.75" thickBot="1" x14ac:dyDescent="0.3">
      <c r="A52" s="127"/>
      <c r="B52" s="121"/>
      <c r="C52" s="13" t="s">
        <v>17</v>
      </c>
      <c r="D52" s="17" t="s">
        <v>17</v>
      </c>
      <c r="E52" s="17" t="s">
        <v>17</v>
      </c>
      <c r="F52" s="17" t="s">
        <v>17</v>
      </c>
      <c r="G52" s="17" t="s">
        <v>17</v>
      </c>
      <c r="H52" s="250"/>
      <c r="I52" s="250"/>
      <c r="J52" s="250"/>
      <c r="K52" s="250"/>
      <c r="L52" s="250"/>
      <c r="M52" s="250"/>
      <c r="N52" s="250"/>
      <c r="O52" s="250"/>
    </row>
    <row r="53" spans="1:15" ht="16.5" thickBot="1" x14ac:dyDescent="0.3">
      <c r="A53" s="47">
        <v>437</v>
      </c>
      <c r="B53" s="37" t="s">
        <v>48</v>
      </c>
      <c r="C53" s="38" t="s">
        <v>60</v>
      </c>
      <c r="D53" s="100">
        <v>12.510000000000002</v>
      </c>
      <c r="E53" s="100">
        <v>5.8500000000000005</v>
      </c>
      <c r="F53" s="100">
        <v>3.6</v>
      </c>
      <c r="G53" s="100">
        <v>118.80000000000001</v>
      </c>
      <c r="H53" s="100">
        <v>2.9700000000000001E-2</v>
      </c>
      <c r="I53" s="100">
        <v>0.45</v>
      </c>
      <c r="J53" s="100">
        <v>11.997</v>
      </c>
      <c r="K53" s="100">
        <v>0</v>
      </c>
      <c r="L53" s="100">
        <v>21.896999999999998</v>
      </c>
      <c r="M53" s="100">
        <v>93.149999999999991</v>
      </c>
      <c r="N53" s="100">
        <v>20.393999999999998</v>
      </c>
      <c r="O53" s="100">
        <v>1.7600000000000002</v>
      </c>
    </row>
    <row r="54" spans="1:15" ht="16.5" thickBot="1" x14ac:dyDescent="0.3">
      <c r="A54" s="47">
        <v>520</v>
      </c>
      <c r="B54" s="37" t="s">
        <v>45</v>
      </c>
      <c r="C54" s="102">
        <v>150</v>
      </c>
      <c r="D54" s="100">
        <v>3.1500000000000004</v>
      </c>
      <c r="E54" s="100">
        <v>6.75</v>
      </c>
      <c r="F54" s="100">
        <v>21.9</v>
      </c>
      <c r="G54" s="100">
        <v>163.5</v>
      </c>
      <c r="H54" s="100">
        <v>0.15</v>
      </c>
      <c r="I54" s="100">
        <v>5.6</v>
      </c>
      <c r="J54" s="100">
        <v>4</v>
      </c>
      <c r="K54" s="100">
        <v>0.2</v>
      </c>
      <c r="L54" s="100">
        <v>40</v>
      </c>
      <c r="M54" s="100">
        <v>84</v>
      </c>
      <c r="N54" s="100">
        <v>30</v>
      </c>
      <c r="O54" s="100">
        <v>1</v>
      </c>
    </row>
    <row r="55" spans="1:15" ht="15.75" thickBot="1" x14ac:dyDescent="0.3">
      <c r="A55" s="12">
        <v>684.68499999999995</v>
      </c>
      <c r="B55" s="11" t="s">
        <v>117</v>
      </c>
      <c r="C55" s="244" t="s">
        <v>115</v>
      </c>
      <c r="D55" s="119">
        <v>0.2</v>
      </c>
      <c r="E55" s="119">
        <v>0</v>
      </c>
      <c r="F55" s="119">
        <v>15</v>
      </c>
      <c r="G55" s="119">
        <v>115.99999999999999</v>
      </c>
      <c r="H55" s="119">
        <v>0</v>
      </c>
      <c r="I55" s="119">
        <v>0</v>
      </c>
      <c r="J55" s="119">
        <v>0</v>
      </c>
      <c r="K55" s="119">
        <v>0</v>
      </c>
      <c r="L55" s="119">
        <v>6</v>
      </c>
      <c r="M55" s="119">
        <v>4</v>
      </c>
      <c r="N55" s="119">
        <v>3</v>
      </c>
      <c r="O55" s="119">
        <v>0.4</v>
      </c>
    </row>
    <row r="56" spans="1:15" ht="60.75" thickBot="1" x14ac:dyDescent="0.3">
      <c r="A56" s="12"/>
      <c r="B56" s="11" t="s">
        <v>24</v>
      </c>
      <c r="C56" s="244">
        <v>60</v>
      </c>
      <c r="D56" s="119">
        <v>4.2</v>
      </c>
      <c r="E56" s="119">
        <v>0.6</v>
      </c>
      <c r="F56" s="119">
        <v>27.6</v>
      </c>
      <c r="G56" s="119">
        <v>132</v>
      </c>
      <c r="H56" s="119">
        <v>0.1</v>
      </c>
      <c r="I56" s="119">
        <v>0</v>
      </c>
      <c r="J56" s="119">
        <v>0</v>
      </c>
      <c r="K56" s="119">
        <v>1.3</v>
      </c>
      <c r="L56" s="119">
        <v>10.8</v>
      </c>
      <c r="M56" s="119">
        <v>52.2</v>
      </c>
      <c r="N56" s="119">
        <v>11.4</v>
      </c>
      <c r="O56" s="119">
        <v>2.4</v>
      </c>
    </row>
    <row r="57" spans="1:15" ht="15.75" thickBot="1" x14ac:dyDescent="0.3">
      <c r="A57" s="67" t="s">
        <v>104</v>
      </c>
      <c r="B57" s="71"/>
      <c r="C57" s="72"/>
      <c r="D57" s="119">
        <f>D56+D55+D53+D54</f>
        <v>20.060000000000002</v>
      </c>
      <c r="E57" s="119">
        <f t="shared" ref="E57:O57" si="4">E56+E55+E53+E54</f>
        <v>13.2</v>
      </c>
      <c r="F57" s="119">
        <f t="shared" si="4"/>
        <v>68.099999999999994</v>
      </c>
      <c r="G57" s="119">
        <f t="shared" si="4"/>
        <v>530.29999999999995</v>
      </c>
      <c r="H57" s="119">
        <f t="shared" si="4"/>
        <v>0.2797</v>
      </c>
      <c r="I57" s="119">
        <f t="shared" si="4"/>
        <v>6.05</v>
      </c>
      <c r="J57" s="119">
        <f t="shared" si="4"/>
        <v>15.997</v>
      </c>
      <c r="K57" s="119">
        <f t="shared" si="4"/>
        <v>1.5</v>
      </c>
      <c r="L57" s="119">
        <f t="shared" si="4"/>
        <v>78.697000000000003</v>
      </c>
      <c r="M57" s="119">
        <f t="shared" si="4"/>
        <v>233.35</v>
      </c>
      <c r="N57" s="119">
        <f t="shared" si="4"/>
        <v>64.793999999999997</v>
      </c>
      <c r="O57" s="119">
        <f t="shared" si="4"/>
        <v>5.5600000000000005</v>
      </c>
    </row>
    <row r="58" spans="1:15" ht="17.25" x14ac:dyDescent="0.25">
      <c r="A58" s="112"/>
    </row>
    <row r="59" spans="1:15" ht="15.75" thickBot="1" x14ac:dyDescent="0.3">
      <c r="A59" s="285" t="s">
        <v>27</v>
      </c>
      <c r="B59" s="285"/>
      <c r="C59" s="285"/>
      <c r="D59" s="285"/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85"/>
    </row>
    <row r="60" spans="1:15" ht="15.75" thickBot="1" x14ac:dyDescent="0.3">
      <c r="A60" s="286" t="s">
        <v>36</v>
      </c>
      <c r="B60" s="286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</row>
    <row r="61" spans="1:15" ht="15.75" thickBot="1" x14ac:dyDescent="0.3">
      <c r="A61" s="281" t="s">
        <v>121</v>
      </c>
      <c r="B61" s="281"/>
      <c r="C61" s="281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81"/>
    </row>
    <row r="62" spans="1:15" ht="24.75" thickBot="1" x14ac:dyDescent="0.3">
      <c r="A62" s="108" t="s">
        <v>0</v>
      </c>
      <c r="B62" s="113" t="s">
        <v>1</v>
      </c>
      <c r="C62" s="57" t="s">
        <v>2</v>
      </c>
      <c r="D62" s="57" t="s">
        <v>3</v>
      </c>
      <c r="E62" s="57" t="s">
        <v>4</v>
      </c>
      <c r="F62" s="57" t="s">
        <v>5</v>
      </c>
      <c r="G62" s="57" t="s">
        <v>18</v>
      </c>
      <c r="H62" s="282" t="s">
        <v>6</v>
      </c>
      <c r="I62" s="283"/>
      <c r="J62" s="283"/>
      <c r="K62" s="284"/>
      <c r="L62" s="282" t="s">
        <v>19</v>
      </c>
      <c r="M62" s="283"/>
      <c r="N62" s="283"/>
      <c r="O62" s="284"/>
    </row>
    <row r="63" spans="1:15" x14ac:dyDescent="0.25">
      <c r="A63" s="109" t="s">
        <v>7</v>
      </c>
      <c r="B63" s="114" t="s">
        <v>8</v>
      </c>
      <c r="C63" s="46" t="s">
        <v>101</v>
      </c>
      <c r="D63" s="16" t="s">
        <v>101</v>
      </c>
      <c r="E63" s="16" t="s">
        <v>101</v>
      </c>
      <c r="F63" s="16" t="s">
        <v>101</v>
      </c>
      <c r="G63" s="16" t="s">
        <v>101</v>
      </c>
      <c r="H63" s="249" t="s">
        <v>10</v>
      </c>
      <c r="I63" s="249" t="s">
        <v>11</v>
      </c>
      <c r="J63" s="249" t="s">
        <v>12</v>
      </c>
      <c r="K63" s="249" t="s">
        <v>13</v>
      </c>
      <c r="L63" s="249" t="s">
        <v>23</v>
      </c>
      <c r="M63" s="249" t="s">
        <v>14</v>
      </c>
      <c r="N63" s="249" t="s">
        <v>15</v>
      </c>
      <c r="O63" s="249" t="s">
        <v>16</v>
      </c>
    </row>
    <row r="64" spans="1:15" ht="15.75" thickBot="1" x14ac:dyDescent="0.3">
      <c r="A64" s="110"/>
      <c r="B64" s="121"/>
      <c r="C64" s="13" t="s">
        <v>17</v>
      </c>
      <c r="D64" s="17" t="s">
        <v>17</v>
      </c>
      <c r="E64" s="17" t="s">
        <v>17</v>
      </c>
      <c r="F64" s="17" t="s">
        <v>17</v>
      </c>
      <c r="G64" s="17" t="s">
        <v>17</v>
      </c>
      <c r="H64" s="250"/>
      <c r="I64" s="250"/>
      <c r="J64" s="250"/>
      <c r="K64" s="250"/>
      <c r="L64" s="250"/>
      <c r="M64" s="250"/>
      <c r="N64" s="250"/>
      <c r="O64" s="250"/>
    </row>
    <row r="65" spans="1:15" ht="16.5" thickBot="1" x14ac:dyDescent="0.3">
      <c r="A65" s="69">
        <v>413</v>
      </c>
      <c r="B65" s="52" t="s">
        <v>47</v>
      </c>
      <c r="C65" s="244">
        <v>50</v>
      </c>
      <c r="D65" s="100">
        <v>5.5</v>
      </c>
      <c r="E65" s="100">
        <v>12</v>
      </c>
      <c r="F65" s="100">
        <v>0.83</v>
      </c>
      <c r="G65" s="100">
        <v>136.66499999999999</v>
      </c>
      <c r="H65" s="100">
        <v>0.1</v>
      </c>
      <c r="I65" s="100">
        <v>0</v>
      </c>
      <c r="J65" s="100">
        <v>0.90000000000000013</v>
      </c>
      <c r="K65" s="100">
        <v>0</v>
      </c>
      <c r="L65" s="100">
        <v>17.5</v>
      </c>
      <c r="M65" s="100">
        <v>79.5</v>
      </c>
      <c r="N65" s="100">
        <v>10</v>
      </c>
      <c r="O65" s="100">
        <v>1.2142857142857142</v>
      </c>
    </row>
    <row r="66" spans="1:15" ht="32.25" thickBot="1" x14ac:dyDescent="0.3">
      <c r="A66" s="178">
        <v>511.59300000000002</v>
      </c>
      <c r="B66" s="37" t="s">
        <v>143</v>
      </c>
      <c r="C66" s="102" t="s">
        <v>144</v>
      </c>
      <c r="D66" s="100">
        <v>3.8</v>
      </c>
      <c r="E66" s="100">
        <v>6.5</v>
      </c>
      <c r="F66" s="100">
        <v>29.9</v>
      </c>
      <c r="G66" s="100">
        <v>196</v>
      </c>
      <c r="H66" s="100">
        <v>0.1836666666666667</v>
      </c>
      <c r="I66" s="100">
        <v>1.4000000000000001</v>
      </c>
      <c r="J66" s="100">
        <v>18</v>
      </c>
      <c r="K66" s="100">
        <v>0</v>
      </c>
      <c r="L66" s="100">
        <v>10.91</v>
      </c>
      <c r="M66" s="100">
        <v>86.63</v>
      </c>
      <c r="N66" s="100">
        <v>14.89</v>
      </c>
      <c r="O66" s="100">
        <v>1.4</v>
      </c>
    </row>
    <row r="67" spans="1:15" ht="30.75" thickBot="1" x14ac:dyDescent="0.3">
      <c r="A67" s="13">
        <v>634</v>
      </c>
      <c r="B67" s="11" t="s">
        <v>100</v>
      </c>
      <c r="C67" s="244">
        <v>200</v>
      </c>
      <c r="D67" s="119">
        <v>0.6</v>
      </c>
      <c r="E67" s="119">
        <v>0</v>
      </c>
      <c r="F67" s="119">
        <v>46.6</v>
      </c>
      <c r="G67" s="119">
        <v>182</v>
      </c>
      <c r="H67" s="119">
        <v>0.02</v>
      </c>
      <c r="I67" s="119">
        <v>26</v>
      </c>
      <c r="J67" s="119">
        <v>0</v>
      </c>
      <c r="K67" s="119">
        <v>0</v>
      </c>
      <c r="L67" s="119">
        <v>18</v>
      </c>
      <c r="M67" s="119">
        <v>18</v>
      </c>
      <c r="N67" s="119">
        <v>12</v>
      </c>
      <c r="O67" s="119">
        <v>0.8</v>
      </c>
    </row>
    <row r="68" spans="1:15" ht="60.75" thickBot="1" x14ac:dyDescent="0.3">
      <c r="A68" s="12"/>
      <c r="B68" s="11" t="s">
        <v>24</v>
      </c>
      <c r="C68" s="244">
        <v>60</v>
      </c>
      <c r="D68" s="119">
        <v>4.2</v>
      </c>
      <c r="E68" s="119">
        <v>0.6</v>
      </c>
      <c r="F68" s="119">
        <v>27.6</v>
      </c>
      <c r="G68" s="119">
        <v>132</v>
      </c>
      <c r="H68" s="119">
        <v>0.1</v>
      </c>
      <c r="I68" s="119">
        <v>0</v>
      </c>
      <c r="J68" s="119">
        <v>0</v>
      </c>
      <c r="K68" s="119">
        <v>1.3</v>
      </c>
      <c r="L68" s="119">
        <v>10.8</v>
      </c>
      <c r="M68" s="119">
        <v>52.2</v>
      </c>
      <c r="N68" s="119">
        <v>11.4</v>
      </c>
      <c r="O68" s="119">
        <v>2.4</v>
      </c>
    </row>
    <row r="69" spans="1:15" ht="15.75" thickBot="1" x14ac:dyDescent="0.3">
      <c r="A69" s="67" t="s">
        <v>104</v>
      </c>
      <c r="B69" s="71"/>
      <c r="C69" s="72"/>
      <c r="D69" s="119">
        <f>D68+D67+D66+D65</f>
        <v>14.1</v>
      </c>
      <c r="E69" s="119">
        <f t="shared" ref="E69:O69" si="5">E68+E67+E66+E65</f>
        <v>19.100000000000001</v>
      </c>
      <c r="F69" s="119">
        <f t="shared" si="5"/>
        <v>104.92999999999999</v>
      </c>
      <c r="G69" s="119">
        <f t="shared" si="5"/>
        <v>646.66499999999996</v>
      </c>
      <c r="H69" s="119">
        <f t="shared" si="5"/>
        <v>0.40366666666666673</v>
      </c>
      <c r="I69" s="119">
        <f t="shared" si="5"/>
        <v>27.4</v>
      </c>
      <c r="J69" s="119">
        <f t="shared" si="5"/>
        <v>18.899999999999999</v>
      </c>
      <c r="K69" s="119">
        <f t="shared" si="5"/>
        <v>1.3</v>
      </c>
      <c r="L69" s="119">
        <f t="shared" si="5"/>
        <v>57.21</v>
      </c>
      <c r="M69" s="119">
        <f t="shared" si="5"/>
        <v>236.32999999999998</v>
      </c>
      <c r="N69" s="119">
        <f t="shared" si="5"/>
        <v>48.29</v>
      </c>
      <c r="O69" s="119">
        <f t="shared" si="5"/>
        <v>5.8142857142857141</v>
      </c>
    </row>
    <row r="70" spans="1:15" ht="17.25" x14ac:dyDescent="0.25">
      <c r="A70" s="112"/>
    </row>
    <row r="71" spans="1:15" ht="15.75" thickBot="1" x14ac:dyDescent="0.3">
      <c r="A71" s="280" t="s">
        <v>65</v>
      </c>
      <c r="B71" s="280"/>
      <c r="C71" s="280"/>
      <c r="D71" s="280"/>
      <c r="E71" s="280"/>
      <c r="F71" s="280"/>
      <c r="G71" s="280"/>
      <c r="H71" s="280"/>
      <c r="I71" s="280"/>
      <c r="J71" s="280"/>
      <c r="K71" s="280"/>
      <c r="L71" s="280"/>
      <c r="M71" s="280"/>
      <c r="N71" s="280"/>
      <c r="O71" s="280"/>
    </row>
    <row r="72" spans="1:15" ht="15.75" thickBot="1" x14ac:dyDescent="0.3">
      <c r="A72" s="281" t="s">
        <v>121</v>
      </c>
      <c r="B72" s="281"/>
      <c r="C72" s="281"/>
      <c r="D72" s="281"/>
      <c r="E72" s="281"/>
      <c r="F72" s="281"/>
      <c r="G72" s="281"/>
      <c r="H72" s="281"/>
      <c r="I72" s="281"/>
      <c r="J72" s="281"/>
      <c r="K72" s="281"/>
      <c r="L72" s="281"/>
      <c r="M72" s="281"/>
      <c r="N72" s="281"/>
      <c r="O72" s="281"/>
    </row>
    <row r="73" spans="1:15" ht="24.75" thickBot="1" x14ac:dyDescent="0.3">
      <c r="A73" s="108" t="s">
        <v>0</v>
      </c>
      <c r="B73" s="108" t="s">
        <v>1</v>
      </c>
      <c r="C73" s="57" t="s">
        <v>2</v>
      </c>
      <c r="D73" s="57" t="s">
        <v>3</v>
      </c>
      <c r="E73" s="57" t="s">
        <v>4</v>
      </c>
      <c r="F73" s="57" t="s">
        <v>5</v>
      </c>
      <c r="G73" s="57" t="s">
        <v>18</v>
      </c>
      <c r="H73" s="282" t="s">
        <v>6</v>
      </c>
      <c r="I73" s="283"/>
      <c r="J73" s="283"/>
      <c r="K73" s="284"/>
      <c r="L73" s="282" t="s">
        <v>19</v>
      </c>
      <c r="M73" s="283"/>
      <c r="N73" s="283"/>
      <c r="O73" s="284"/>
    </row>
    <row r="74" spans="1:15" x14ac:dyDescent="0.25">
      <c r="A74" s="109" t="s">
        <v>7</v>
      </c>
      <c r="B74" s="109" t="s">
        <v>8</v>
      </c>
      <c r="C74" s="46" t="s">
        <v>101</v>
      </c>
      <c r="D74" s="16" t="s">
        <v>101</v>
      </c>
      <c r="E74" s="16" t="s">
        <v>101</v>
      </c>
      <c r="F74" s="16" t="s">
        <v>101</v>
      </c>
      <c r="G74" s="16" t="s">
        <v>101</v>
      </c>
      <c r="H74" s="249" t="s">
        <v>10</v>
      </c>
      <c r="I74" s="249" t="s">
        <v>11</v>
      </c>
      <c r="J74" s="249" t="s">
        <v>12</v>
      </c>
      <c r="K74" s="249" t="s">
        <v>13</v>
      </c>
      <c r="L74" s="249" t="s">
        <v>23</v>
      </c>
      <c r="M74" s="249" t="s">
        <v>14</v>
      </c>
      <c r="N74" s="249" t="s">
        <v>15</v>
      </c>
      <c r="O74" s="249" t="s">
        <v>16</v>
      </c>
    </row>
    <row r="75" spans="1:15" ht="15.75" thickBot="1" x14ac:dyDescent="0.3">
      <c r="A75" s="101"/>
      <c r="B75" s="110"/>
      <c r="C75" s="13" t="s">
        <v>17</v>
      </c>
      <c r="D75" s="17" t="s">
        <v>17</v>
      </c>
      <c r="E75" s="17" t="s">
        <v>17</v>
      </c>
      <c r="F75" s="17" t="s">
        <v>17</v>
      </c>
      <c r="G75" s="17" t="s">
        <v>17</v>
      </c>
      <c r="H75" s="250"/>
      <c r="I75" s="250"/>
      <c r="J75" s="250"/>
      <c r="K75" s="250"/>
      <c r="L75" s="250"/>
      <c r="M75" s="250"/>
      <c r="N75" s="250"/>
      <c r="O75" s="250"/>
    </row>
    <row r="76" spans="1:15" ht="16.5" thickBot="1" x14ac:dyDescent="0.3">
      <c r="A76" s="40">
        <v>371</v>
      </c>
      <c r="B76" s="52" t="s">
        <v>145</v>
      </c>
      <c r="C76" s="102">
        <v>50</v>
      </c>
      <c r="D76" s="100">
        <v>10.6</v>
      </c>
      <c r="E76" s="100">
        <v>3.1</v>
      </c>
      <c r="F76" s="100">
        <v>0</v>
      </c>
      <c r="G76" s="100">
        <v>71</v>
      </c>
      <c r="H76" s="100">
        <v>3.5714285714285712E-2</v>
      </c>
      <c r="I76" s="100">
        <v>0.35714285714285715</v>
      </c>
      <c r="J76" s="100">
        <v>5.7142857142857144</v>
      </c>
      <c r="K76" s="100">
        <v>1.0714285714285714</v>
      </c>
      <c r="L76" s="100">
        <v>17.857142857142858</v>
      </c>
      <c r="M76" s="100">
        <v>97.142857142857139</v>
      </c>
      <c r="N76" s="100">
        <v>12.857142857142856</v>
      </c>
      <c r="O76" s="100">
        <v>0.35714285714285715</v>
      </c>
    </row>
    <row r="77" spans="1:15" ht="16.5" thickBot="1" x14ac:dyDescent="0.3">
      <c r="A77" s="47">
        <v>520</v>
      </c>
      <c r="B77" s="37" t="s">
        <v>45</v>
      </c>
      <c r="C77" s="102">
        <v>150</v>
      </c>
      <c r="D77" s="100">
        <v>3.1500000000000004</v>
      </c>
      <c r="E77" s="100">
        <v>6.75</v>
      </c>
      <c r="F77" s="100">
        <v>21.9</v>
      </c>
      <c r="G77" s="100">
        <v>163.5</v>
      </c>
      <c r="H77" s="100">
        <v>0.13949999999999999</v>
      </c>
      <c r="I77" s="100">
        <v>18.160499999999999</v>
      </c>
      <c r="J77" s="100">
        <v>25.500000000000004</v>
      </c>
      <c r="K77" s="100">
        <v>0</v>
      </c>
      <c r="L77" s="100">
        <v>36.975000000000001</v>
      </c>
      <c r="M77" s="100">
        <v>86.594999999999985</v>
      </c>
      <c r="N77" s="100">
        <v>27.75</v>
      </c>
      <c r="O77" s="100">
        <v>1</v>
      </c>
    </row>
    <row r="78" spans="1:15" ht="15.75" thickBot="1" x14ac:dyDescent="0.3">
      <c r="A78" s="173">
        <v>705</v>
      </c>
      <c r="B78" s="11" t="s">
        <v>21</v>
      </c>
      <c r="C78" s="26">
        <v>200</v>
      </c>
      <c r="D78" s="100">
        <v>0.4</v>
      </c>
      <c r="E78" s="100">
        <v>0</v>
      </c>
      <c r="F78" s="100">
        <v>23.6</v>
      </c>
      <c r="G78" s="100">
        <v>94</v>
      </c>
      <c r="H78" s="100">
        <v>1.4000000000000002E-2</v>
      </c>
      <c r="I78" s="100">
        <v>100</v>
      </c>
      <c r="J78" s="100">
        <v>0</v>
      </c>
      <c r="K78" s="100">
        <v>0</v>
      </c>
      <c r="L78" s="100">
        <v>21.32</v>
      </c>
      <c r="M78" s="100">
        <v>3.4660000000000002</v>
      </c>
      <c r="N78" s="100">
        <v>3.4660000000000002</v>
      </c>
      <c r="O78" s="100">
        <v>0.6</v>
      </c>
    </row>
    <row r="79" spans="1:15" ht="60.75" thickBot="1" x14ac:dyDescent="0.3">
      <c r="A79" s="12"/>
      <c r="B79" s="11" t="s">
        <v>24</v>
      </c>
      <c r="C79" s="244">
        <v>60</v>
      </c>
      <c r="D79" s="119">
        <v>4.2</v>
      </c>
      <c r="E79" s="119">
        <v>0.6</v>
      </c>
      <c r="F79" s="119">
        <v>27.6</v>
      </c>
      <c r="G79" s="119">
        <v>132</v>
      </c>
      <c r="H79" s="119">
        <v>0.1</v>
      </c>
      <c r="I79" s="119">
        <v>0</v>
      </c>
      <c r="J79" s="119">
        <v>0</v>
      </c>
      <c r="K79" s="119">
        <v>1.3</v>
      </c>
      <c r="L79" s="119">
        <v>10.8</v>
      </c>
      <c r="M79" s="119">
        <v>52.2</v>
      </c>
      <c r="N79" s="119">
        <v>11.4</v>
      </c>
      <c r="O79" s="119">
        <v>2.4</v>
      </c>
    </row>
    <row r="80" spans="1:15" ht="15.75" thickBot="1" x14ac:dyDescent="0.3">
      <c r="A80" s="67" t="s">
        <v>104</v>
      </c>
      <c r="B80" s="71"/>
      <c r="C80" s="72"/>
      <c r="D80" s="117">
        <f>D79+D78+D77+D76</f>
        <v>18.350000000000001</v>
      </c>
      <c r="E80" s="117">
        <f t="shared" ref="E80:O80" si="6">E79+E78+E77+E76</f>
        <v>10.45</v>
      </c>
      <c r="F80" s="117">
        <f t="shared" si="6"/>
        <v>73.099999999999994</v>
      </c>
      <c r="G80" s="117">
        <f t="shared" si="6"/>
        <v>460.5</v>
      </c>
      <c r="H80" s="117">
        <f t="shared" si="6"/>
        <v>0.2892142857142857</v>
      </c>
      <c r="I80" s="117">
        <f t="shared" si="6"/>
        <v>118.51764285714286</v>
      </c>
      <c r="J80" s="117">
        <f t="shared" si="6"/>
        <v>31.214285714285719</v>
      </c>
      <c r="K80" s="117">
        <f t="shared" si="6"/>
        <v>2.3714285714285714</v>
      </c>
      <c r="L80" s="117">
        <f t="shared" si="6"/>
        <v>86.95214285714286</v>
      </c>
      <c r="M80" s="117">
        <f t="shared" si="6"/>
        <v>239.40385714285713</v>
      </c>
      <c r="N80" s="117">
        <f t="shared" si="6"/>
        <v>55.473142857142854</v>
      </c>
      <c r="O80" s="117">
        <f t="shared" si="6"/>
        <v>4.3571428571428568</v>
      </c>
    </row>
    <row r="81" spans="1:15" ht="17.25" x14ac:dyDescent="0.25">
      <c r="A81" s="112"/>
    </row>
    <row r="82" spans="1:15" ht="15.75" thickBot="1" x14ac:dyDescent="0.3">
      <c r="A82" s="280" t="s">
        <v>38</v>
      </c>
      <c r="B82" s="280"/>
      <c r="C82" s="280"/>
      <c r="D82" s="280"/>
      <c r="E82" s="280"/>
      <c r="F82" s="280"/>
      <c r="G82" s="280"/>
      <c r="H82" s="280"/>
      <c r="I82" s="280"/>
      <c r="J82" s="280"/>
      <c r="K82" s="280"/>
      <c r="L82" s="280"/>
      <c r="M82" s="280"/>
      <c r="N82" s="280"/>
      <c r="O82" s="280"/>
    </row>
    <row r="83" spans="1:15" ht="15.75" thickBot="1" x14ac:dyDescent="0.3">
      <c r="A83" s="281" t="s">
        <v>121</v>
      </c>
      <c r="B83" s="281"/>
      <c r="C83" s="281"/>
      <c r="D83" s="281"/>
      <c r="E83" s="281"/>
      <c r="F83" s="281"/>
      <c r="G83" s="281"/>
      <c r="H83" s="281"/>
      <c r="I83" s="281"/>
      <c r="J83" s="281"/>
      <c r="K83" s="281"/>
      <c r="L83" s="281"/>
      <c r="M83" s="281"/>
      <c r="N83" s="281"/>
      <c r="O83" s="281"/>
    </row>
    <row r="84" spans="1:15" ht="24.75" thickBot="1" x14ac:dyDescent="0.3">
      <c r="A84" s="108" t="s">
        <v>0</v>
      </c>
      <c r="B84" s="108" t="s">
        <v>1</v>
      </c>
      <c r="C84" s="57" t="s">
        <v>2</v>
      </c>
      <c r="D84" s="57" t="s">
        <v>3</v>
      </c>
      <c r="E84" s="57" t="s">
        <v>4</v>
      </c>
      <c r="F84" s="57" t="s">
        <v>5</v>
      </c>
      <c r="G84" s="57" t="s">
        <v>18</v>
      </c>
      <c r="H84" s="282" t="s">
        <v>6</v>
      </c>
      <c r="I84" s="283"/>
      <c r="J84" s="283"/>
      <c r="K84" s="284"/>
      <c r="L84" s="282" t="s">
        <v>19</v>
      </c>
      <c r="M84" s="283"/>
      <c r="N84" s="283"/>
      <c r="O84" s="284"/>
    </row>
    <row r="85" spans="1:15" x14ac:dyDescent="0.25">
      <c r="A85" s="109" t="s">
        <v>7</v>
      </c>
      <c r="B85" s="109" t="s">
        <v>8</v>
      </c>
      <c r="C85" s="46" t="s">
        <v>101</v>
      </c>
      <c r="D85" s="16" t="s">
        <v>101</v>
      </c>
      <c r="E85" s="16" t="s">
        <v>101</v>
      </c>
      <c r="F85" s="16" t="s">
        <v>101</v>
      </c>
      <c r="G85" s="16" t="s">
        <v>101</v>
      </c>
      <c r="H85" s="249" t="s">
        <v>10</v>
      </c>
      <c r="I85" s="249" t="s">
        <v>11</v>
      </c>
      <c r="J85" s="249" t="s">
        <v>12</v>
      </c>
      <c r="K85" s="249" t="s">
        <v>13</v>
      </c>
      <c r="L85" s="249" t="s">
        <v>23</v>
      </c>
      <c r="M85" s="249" t="s">
        <v>14</v>
      </c>
      <c r="N85" s="249" t="s">
        <v>15</v>
      </c>
      <c r="O85" s="249" t="s">
        <v>16</v>
      </c>
    </row>
    <row r="86" spans="1:15" ht="15.75" thickBot="1" x14ac:dyDescent="0.3">
      <c r="A86" s="110"/>
      <c r="B86" s="110"/>
      <c r="C86" s="13" t="s">
        <v>17</v>
      </c>
      <c r="D86" s="17" t="s">
        <v>17</v>
      </c>
      <c r="E86" s="17" t="s">
        <v>17</v>
      </c>
      <c r="F86" s="17" t="s">
        <v>17</v>
      </c>
      <c r="G86" s="17" t="s">
        <v>17</v>
      </c>
      <c r="H86" s="250"/>
      <c r="I86" s="250"/>
      <c r="J86" s="250"/>
      <c r="K86" s="250"/>
      <c r="L86" s="250"/>
      <c r="M86" s="250"/>
      <c r="N86" s="250"/>
      <c r="O86" s="250"/>
    </row>
    <row r="87" spans="1:15" ht="48" thickBot="1" x14ac:dyDescent="0.3">
      <c r="A87" s="176" t="s">
        <v>156</v>
      </c>
      <c r="B87" s="52" t="s">
        <v>123</v>
      </c>
      <c r="C87" s="102" t="s">
        <v>60</v>
      </c>
      <c r="D87" s="100">
        <v>9.6</v>
      </c>
      <c r="E87" s="100">
        <v>2.1</v>
      </c>
      <c r="F87" s="100">
        <v>4.5</v>
      </c>
      <c r="G87" s="100">
        <v>105</v>
      </c>
      <c r="H87" s="100">
        <v>0.1</v>
      </c>
      <c r="I87" s="100">
        <v>0.6</v>
      </c>
      <c r="J87" s="100">
        <v>22.6</v>
      </c>
      <c r="K87" s="100">
        <v>3.4</v>
      </c>
      <c r="L87" s="100">
        <v>30.8</v>
      </c>
      <c r="M87" s="100">
        <v>111.6</v>
      </c>
      <c r="N87" s="100">
        <v>16.600000000000001</v>
      </c>
      <c r="O87" s="100">
        <v>1</v>
      </c>
    </row>
    <row r="88" spans="1:15" ht="16.5" thickBot="1" x14ac:dyDescent="0.3">
      <c r="A88" s="40">
        <v>516</v>
      </c>
      <c r="B88" s="37" t="s">
        <v>42</v>
      </c>
      <c r="C88" s="102">
        <v>150</v>
      </c>
      <c r="D88" s="100">
        <v>5.2500000000000009</v>
      </c>
      <c r="E88" s="100">
        <v>6.1499999999999995</v>
      </c>
      <c r="F88" s="100">
        <v>35.25</v>
      </c>
      <c r="G88" s="100">
        <v>220.5</v>
      </c>
      <c r="H88" s="100">
        <v>8.4000000000000005E-2</v>
      </c>
      <c r="I88" s="100">
        <v>0</v>
      </c>
      <c r="J88" s="100">
        <v>0</v>
      </c>
      <c r="K88" s="100">
        <v>0</v>
      </c>
      <c r="L88" s="100">
        <v>7.4850000000000003</v>
      </c>
      <c r="M88" s="100">
        <v>47.505000000000003</v>
      </c>
      <c r="N88" s="100">
        <v>22.68</v>
      </c>
      <c r="O88" s="100">
        <v>0.8</v>
      </c>
    </row>
    <row r="89" spans="1:15" ht="30.75" thickBot="1" x14ac:dyDescent="0.3">
      <c r="A89" s="13">
        <v>634</v>
      </c>
      <c r="B89" s="11" t="s">
        <v>100</v>
      </c>
      <c r="C89" s="244">
        <v>200</v>
      </c>
      <c r="D89" s="119">
        <v>0.6</v>
      </c>
      <c r="E89" s="119">
        <v>0</v>
      </c>
      <c r="F89" s="119">
        <v>46.6</v>
      </c>
      <c r="G89" s="119">
        <v>182</v>
      </c>
      <c r="H89" s="119">
        <v>0.02</v>
      </c>
      <c r="I89" s="119">
        <v>26</v>
      </c>
      <c r="J89" s="119">
        <v>0</v>
      </c>
      <c r="K89" s="119">
        <v>0</v>
      </c>
      <c r="L89" s="119">
        <v>18</v>
      </c>
      <c r="M89" s="119">
        <v>18</v>
      </c>
      <c r="N89" s="119">
        <v>12</v>
      </c>
      <c r="O89" s="119">
        <v>0.8</v>
      </c>
    </row>
    <row r="90" spans="1:15" ht="60.75" thickBot="1" x14ac:dyDescent="0.3">
      <c r="A90" s="12"/>
      <c r="B90" s="11" t="s">
        <v>24</v>
      </c>
      <c r="C90" s="244">
        <v>60</v>
      </c>
      <c r="D90" s="119">
        <v>4.2</v>
      </c>
      <c r="E90" s="119">
        <v>0.6</v>
      </c>
      <c r="F90" s="119">
        <v>27.6</v>
      </c>
      <c r="G90" s="119">
        <v>132</v>
      </c>
      <c r="H90" s="119">
        <v>0.1</v>
      </c>
      <c r="I90" s="119">
        <v>0</v>
      </c>
      <c r="J90" s="119">
        <v>0</v>
      </c>
      <c r="K90" s="119">
        <v>1.3</v>
      </c>
      <c r="L90" s="119">
        <v>10.8</v>
      </c>
      <c r="M90" s="119">
        <v>52.2</v>
      </c>
      <c r="N90" s="119">
        <v>11.4</v>
      </c>
      <c r="O90" s="119">
        <v>2.4</v>
      </c>
    </row>
    <row r="91" spans="1:15" ht="15.75" thickBot="1" x14ac:dyDescent="0.3">
      <c r="A91" s="67" t="s">
        <v>104</v>
      </c>
      <c r="B91" s="71"/>
      <c r="C91" s="72"/>
      <c r="D91" s="117">
        <f>D90+D89+D88+D87</f>
        <v>19.649999999999999</v>
      </c>
      <c r="E91" s="119">
        <f t="shared" ref="E91:O91" si="7">E90+E89+E88+E87</f>
        <v>8.85</v>
      </c>
      <c r="F91" s="119">
        <f t="shared" si="7"/>
        <v>113.95</v>
      </c>
      <c r="G91" s="119">
        <f t="shared" si="7"/>
        <v>639.5</v>
      </c>
      <c r="H91" s="119">
        <f t="shared" si="7"/>
        <v>0.30400000000000005</v>
      </c>
      <c r="I91" s="119">
        <f t="shared" si="7"/>
        <v>26.6</v>
      </c>
      <c r="J91" s="119">
        <f t="shared" si="7"/>
        <v>22.6</v>
      </c>
      <c r="K91" s="119">
        <f t="shared" si="7"/>
        <v>4.7</v>
      </c>
      <c r="L91" s="119">
        <f t="shared" si="7"/>
        <v>67.085000000000008</v>
      </c>
      <c r="M91" s="119">
        <f t="shared" si="7"/>
        <v>229.30500000000001</v>
      </c>
      <c r="N91" s="119">
        <f t="shared" si="7"/>
        <v>62.68</v>
      </c>
      <c r="O91" s="119">
        <f t="shared" si="7"/>
        <v>5</v>
      </c>
    </row>
    <row r="93" spans="1:15" ht="15.75" thickBot="1" x14ac:dyDescent="0.3">
      <c r="A93" s="280" t="s">
        <v>63</v>
      </c>
      <c r="B93" s="280"/>
      <c r="C93" s="280"/>
      <c r="D93" s="280"/>
      <c r="E93" s="280"/>
      <c r="F93" s="280"/>
      <c r="G93" s="280"/>
      <c r="H93" s="280"/>
      <c r="I93" s="280"/>
      <c r="J93" s="280"/>
      <c r="K93" s="280"/>
      <c r="L93" s="280"/>
      <c r="M93" s="280"/>
      <c r="N93" s="280"/>
      <c r="O93" s="280"/>
    </row>
    <row r="94" spans="1:15" ht="15.75" thickBot="1" x14ac:dyDescent="0.3">
      <c r="A94" s="281" t="s">
        <v>121</v>
      </c>
      <c r="B94" s="281"/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281"/>
      <c r="N94" s="281"/>
      <c r="O94" s="281"/>
    </row>
    <row r="95" spans="1:15" ht="24.75" thickBot="1" x14ac:dyDescent="0.3">
      <c r="A95" s="108" t="s">
        <v>0</v>
      </c>
      <c r="B95" s="113" t="s">
        <v>1</v>
      </c>
      <c r="C95" s="132" t="s">
        <v>2</v>
      </c>
      <c r="D95" s="57" t="s">
        <v>3</v>
      </c>
      <c r="E95" s="57" t="s">
        <v>4</v>
      </c>
      <c r="F95" s="57" t="s">
        <v>5</v>
      </c>
      <c r="G95" s="57" t="s">
        <v>18</v>
      </c>
      <c r="H95" s="282" t="s">
        <v>6</v>
      </c>
      <c r="I95" s="283"/>
      <c r="J95" s="283"/>
      <c r="K95" s="284"/>
      <c r="L95" s="282" t="s">
        <v>19</v>
      </c>
      <c r="M95" s="283"/>
      <c r="N95" s="283"/>
      <c r="O95" s="284"/>
    </row>
    <row r="96" spans="1:15" x14ac:dyDescent="0.25">
      <c r="A96" s="109" t="s">
        <v>7</v>
      </c>
      <c r="B96" s="114" t="s">
        <v>8</v>
      </c>
      <c r="C96" s="16" t="s">
        <v>101</v>
      </c>
      <c r="D96" s="16" t="s">
        <v>101</v>
      </c>
      <c r="E96" s="16" t="s">
        <v>101</v>
      </c>
      <c r="F96" s="16" t="s">
        <v>101</v>
      </c>
      <c r="G96" s="16" t="s">
        <v>101</v>
      </c>
      <c r="H96" s="249" t="s">
        <v>10</v>
      </c>
      <c r="I96" s="249" t="s">
        <v>11</v>
      </c>
      <c r="J96" s="249" t="s">
        <v>12</v>
      </c>
      <c r="K96" s="249" t="s">
        <v>13</v>
      </c>
      <c r="L96" s="249" t="s">
        <v>23</v>
      </c>
      <c r="M96" s="249" t="s">
        <v>14</v>
      </c>
      <c r="N96" s="249" t="s">
        <v>15</v>
      </c>
      <c r="O96" s="249" t="s">
        <v>16</v>
      </c>
    </row>
    <row r="97" spans="1:19" ht="15.75" thickBot="1" x14ac:dyDescent="0.3">
      <c r="A97" s="101"/>
      <c r="B97" s="121"/>
      <c r="C97" s="17" t="s">
        <v>17</v>
      </c>
      <c r="D97" s="17" t="s">
        <v>17</v>
      </c>
      <c r="E97" s="17" t="s">
        <v>17</v>
      </c>
      <c r="F97" s="17" t="s">
        <v>17</v>
      </c>
      <c r="G97" s="17" t="s">
        <v>17</v>
      </c>
      <c r="H97" s="250"/>
      <c r="I97" s="250"/>
      <c r="J97" s="250"/>
      <c r="K97" s="250"/>
      <c r="L97" s="250"/>
      <c r="M97" s="250"/>
      <c r="N97" s="250"/>
      <c r="O97" s="250"/>
    </row>
    <row r="98" spans="1:19" ht="16.5" thickBot="1" x14ac:dyDescent="0.3">
      <c r="A98" s="141">
        <v>462</v>
      </c>
      <c r="B98" s="52" t="s">
        <v>116</v>
      </c>
      <c r="C98" s="17" t="s">
        <v>85</v>
      </c>
      <c r="D98" s="119">
        <v>12.930000000000001</v>
      </c>
      <c r="E98" s="119">
        <v>15.389999999999997</v>
      </c>
      <c r="F98" s="119">
        <v>13.46</v>
      </c>
      <c r="G98" s="119">
        <v>246.2</v>
      </c>
      <c r="H98" s="119">
        <v>0.04</v>
      </c>
      <c r="I98" s="119">
        <v>0.9</v>
      </c>
      <c r="J98" s="119">
        <v>0</v>
      </c>
      <c r="K98" s="119">
        <v>0</v>
      </c>
      <c r="L98" s="119">
        <v>22</v>
      </c>
      <c r="M98" s="119">
        <v>107</v>
      </c>
      <c r="N98" s="119">
        <v>19</v>
      </c>
      <c r="O98" s="119">
        <v>0.8</v>
      </c>
    </row>
    <row r="99" spans="1:19" ht="16.5" thickBot="1" x14ac:dyDescent="0.3">
      <c r="A99" s="47">
        <v>520</v>
      </c>
      <c r="B99" s="37" t="s">
        <v>45</v>
      </c>
      <c r="C99" s="102">
        <v>150</v>
      </c>
      <c r="D99" s="100">
        <v>3.1500000000000004</v>
      </c>
      <c r="E99" s="100">
        <v>6.75</v>
      </c>
      <c r="F99" s="100">
        <v>21.9</v>
      </c>
      <c r="G99" s="100">
        <v>163.5</v>
      </c>
      <c r="H99" s="100">
        <v>0.13949999999999999</v>
      </c>
      <c r="I99" s="100">
        <v>18.160499999999999</v>
      </c>
      <c r="J99" s="100">
        <v>25.500000000000004</v>
      </c>
      <c r="K99" s="100">
        <v>0</v>
      </c>
      <c r="L99" s="100">
        <v>36.975000000000001</v>
      </c>
      <c r="M99" s="100">
        <v>86.594999999999985</v>
      </c>
      <c r="N99" s="100">
        <v>27.75</v>
      </c>
      <c r="O99" s="100">
        <v>1</v>
      </c>
    </row>
    <row r="100" spans="1:19" ht="30.75" thickBot="1" x14ac:dyDescent="0.3">
      <c r="A100" s="13">
        <v>684.68600000000004</v>
      </c>
      <c r="B100" s="11" t="s">
        <v>43</v>
      </c>
      <c r="C100" s="84" t="s">
        <v>44</v>
      </c>
      <c r="D100" s="100">
        <v>0.3</v>
      </c>
      <c r="E100" s="100">
        <v>0</v>
      </c>
      <c r="F100" s="100">
        <v>15.2</v>
      </c>
      <c r="G100" s="100">
        <v>60</v>
      </c>
      <c r="H100" s="100">
        <v>0</v>
      </c>
      <c r="I100" s="100">
        <v>2.2000000000000002</v>
      </c>
      <c r="J100" s="100">
        <v>0</v>
      </c>
      <c r="K100" s="100">
        <v>0</v>
      </c>
      <c r="L100" s="100">
        <v>18.100000000000001</v>
      </c>
      <c r="M100" s="100">
        <v>9.6</v>
      </c>
      <c r="N100" s="100">
        <v>7.3</v>
      </c>
      <c r="O100" s="100">
        <v>0.9</v>
      </c>
    </row>
    <row r="101" spans="1:19" ht="60.75" thickBot="1" x14ac:dyDescent="0.3">
      <c r="A101" s="12"/>
      <c r="B101" s="11" t="s">
        <v>24</v>
      </c>
      <c r="C101" s="244">
        <v>60</v>
      </c>
      <c r="D101" s="119">
        <v>4.2</v>
      </c>
      <c r="E101" s="119">
        <v>0.6</v>
      </c>
      <c r="F101" s="119">
        <v>27.6</v>
      </c>
      <c r="G101" s="119">
        <v>132</v>
      </c>
      <c r="H101" s="119">
        <v>0.1</v>
      </c>
      <c r="I101" s="119">
        <v>0</v>
      </c>
      <c r="J101" s="119">
        <v>0</v>
      </c>
      <c r="K101" s="119">
        <v>1.3</v>
      </c>
      <c r="L101" s="119">
        <v>10.8</v>
      </c>
      <c r="M101" s="119">
        <v>52.2</v>
      </c>
      <c r="N101" s="119">
        <v>11.4</v>
      </c>
      <c r="O101" s="119">
        <v>2.4</v>
      </c>
    </row>
    <row r="102" spans="1:19" ht="15.75" thickBot="1" x14ac:dyDescent="0.3">
      <c r="A102" s="67" t="s">
        <v>104</v>
      </c>
      <c r="B102" s="71"/>
      <c r="C102" s="72"/>
      <c r="D102" s="117">
        <f>D101+D100+D99+D98</f>
        <v>20.580000000000002</v>
      </c>
      <c r="E102" s="117">
        <f t="shared" ref="E102:O102" si="8">E101+E100+E99+E98</f>
        <v>22.739999999999995</v>
      </c>
      <c r="F102" s="117">
        <f t="shared" si="8"/>
        <v>78.16</v>
      </c>
      <c r="G102" s="117">
        <f t="shared" si="8"/>
        <v>601.70000000000005</v>
      </c>
      <c r="H102" s="117">
        <f t="shared" si="8"/>
        <v>0.27949999999999997</v>
      </c>
      <c r="I102" s="117">
        <f t="shared" si="8"/>
        <v>21.260499999999997</v>
      </c>
      <c r="J102" s="117">
        <f t="shared" si="8"/>
        <v>25.500000000000004</v>
      </c>
      <c r="K102" s="117">
        <f t="shared" si="8"/>
        <v>1.3</v>
      </c>
      <c r="L102" s="117">
        <f t="shared" si="8"/>
        <v>87.875</v>
      </c>
      <c r="M102" s="117">
        <f t="shared" si="8"/>
        <v>255.39499999999998</v>
      </c>
      <c r="N102" s="117">
        <f t="shared" si="8"/>
        <v>65.45</v>
      </c>
      <c r="O102" s="117">
        <f t="shared" si="8"/>
        <v>5.0999999999999996</v>
      </c>
    </row>
    <row r="103" spans="1:19" ht="17.25" x14ac:dyDescent="0.25">
      <c r="A103" s="112"/>
    </row>
    <row r="104" spans="1:19" ht="15.75" thickBot="1" x14ac:dyDescent="0.3">
      <c r="A104" s="280" t="s">
        <v>64</v>
      </c>
      <c r="B104" s="280"/>
      <c r="C104" s="280"/>
      <c r="D104" s="280"/>
      <c r="E104" s="280"/>
      <c r="F104" s="280"/>
      <c r="G104" s="280"/>
      <c r="H104" s="280"/>
      <c r="I104" s="280"/>
      <c r="J104" s="280"/>
      <c r="K104" s="280"/>
      <c r="L104" s="280"/>
      <c r="M104" s="280"/>
      <c r="N104" s="280"/>
      <c r="O104" s="280"/>
    </row>
    <row r="105" spans="1:19" ht="15.75" thickBot="1" x14ac:dyDescent="0.3">
      <c r="A105" s="281" t="s">
        <v>121</v>
      </c>
      <c r="B105" s="281"/>
      <c r="C105" s="281"/>
      <c r="D105" s="281"/>
      <c r="E105" s="281"/>
      <c r="F105" s="281"/>
      <c r="G105" s="281"/>
      <c r="H105" s="281"/>
      <c r="I105" s="281"/>
      <c r="J105" s="281"/>
      <c r="K105" s="281"/>
      <c r="L105" s="281"/>
      <c r="M105" s="281"/>
      <c r="N105" s="281"/>
      <c r="O105" s="281"/>
    </row>
    <row r="106" spans="1:19" ht="24.75" thickBot="1" x14ac:dyDescent="0.3">
      <c r="A106" s="108" t="s">
        <v>0</v>
      </c>
      <c r="B106" s="108" t="s">
        <v>1</v>
      </c>
      <c r="C106" s="57" t="s">
        <v>2</v>
      </c>
      <c r="D106" s="57" t="s">
        <v>3</v>
      </c>
      <c r="E106" s="57" t="s">
        <v>4</v>
      </c>
      <c r="F106" s="57" t="s">
        <v>5</v>
      </c>
      <c r="G106" s="57" t="s">
        <v>18</v>
      </c>
      <c r="H106" s="282" t="s">
        <v>6</v>
      </c>
      <c r="I106" s="283"/>
      <c r="J106" s="283"/>
      <c r="K106" s="284"/>
      <c r="L106" s="282" t="s">
        <v>19</v>
      </c>
      <c r="M106" s="283"/>
      <c r="N106" s="283"/>
      <c r="O106" s="284"/>
      <c r="S106" s="144"/>
    </row>
    <row r="107" spans="1:19" x14ac:dyDescent="0.25">
      <c r="A107" s="109" t="s">
        <v>7</v>
      </c>
      <c r="B107" s="109" t="s">
        <v>8</v>
      </c>
      <c r="C107" s="46" t="s">
        <v>101</v>
      </c>
      <c r="D107" s="16" t="s">
        <v>101</v>
      </c>
      <c r="E107" s="16" t="s">
        <v>101</v>
      </c>
      <c r="F107" s="16" t="s">
        <v>101</v>
      </c>
      <c r="G107" s="16" t="s">
        <v>101</v>
      </c>
      <c r="H107" s="249" t="s">
        <v>10</v>
      </c>
      <c r="I107" s="249" t="s">
        <v>11</v>
      </c>
      <c r="J107" s="249" t="s">
        <v>12</v>
      </c>
      <c r="K107" s="249" t="s">
        <v>13</v>
      </c>
      <c r="L107" s="249" t="s">
        <v>23</v>
      </c>
      <c r="M107" s="249" t="s">
        <v>14</v>
      </c>
      <c r="N107" s="249" t="s">
        <v>15</v>
      </c>
      <c r="O107" s="249" t="s">
        <v>16</v>
      </c>
    </row>
    <row r="108" spans="1:19" ht="15.75" thickBot="1" x14ac:dyDescent="0.3">
      <c r="A108" s="124"/>
      <c r="B108" s="124"/>
      <c r="C108" s="13" t="s">
        <v>17</v>
      </c>
      <c r="D108" s="17" t="s">
        <v>17</v>
      </c>
      <c r="E108" s="17" t="s">
        <v>17</v>
      </c>
      <c r="F108" s="17" t="s">
        <v>17</v>
      </c>
      <c r="G108" s="17" t="s">
        <v>17</v>
      </c>
      <c r="H108" s="250"/>
      <c r="I108" s="250"/>
      <c r="J108" s="250"/>
      <c r="K108" s="250"/>
      <c r="L108" s="250"/>
      <c r="M108" s="250"/>
      <c r="N108" s="250"/>
      <c r="O108" s="250"/>
    </row>
    <row r="109" spans="1:19" ht="16.5" thickBot="1" x14ac:dyDescent="0.3">
      <c r="A109" s="40">
        <v>433</v>
      </c>
      <c r="B109" s="52" t="s">
        <v>118</v>
      </c>
      <c r="C109" s="17" t="s">
        <v>119</v>
      </c>
      <c r="D109" s="100">
        <v>15.3</v>
      </c>
      <c r="E109" s="100">
        <v>5.9</v>
      </c>
      <c r="F109" s="100">
        <v>3.9</v>
      </c>
      <c r="G109" s="100">
        <v>132</v>
      </c>
      <c r="H109" s="100">
        <v>0.33</v>
      </c>
      <c r="I109" s="100">
        <v>0.9</v>
      </c>
      <c r="J109" s="100">
        <v>0</v>
      </c>
      <c r="K109" s="100">
        <v>0</v>
      </c>
      <c r="L109" s="100">
        <v>16</v>
      </c>
      <c r="M109" s="100">
        <v>93</v>
      </c>
      <c r="N109" s="100">
        <v>14</v>
      </c>
      <c r="O109" s="100">
        <v>0.9</v>
      </c>
    </row>
    <row r="110" spans="1:19" ht="16.5" thickBot="1" x14ac:dyDescent="0.3">
      <c r="A110" s="40">
        <v>516</v>
      </c>
      <c r="B110" s="37" t="s">
        <v>42</v>
      </c>
      <c r="C110" s="102">
        <v>150</v>
      </c>
      <c r="D110" s="100">
        <v>5.2500000000000009</v>
      </c>
      <c r="E110" s="100">
        <v>6.1499999999999995</v>
      </c>
      <c r="F110" s="100">
        <v>35.25</v>
      </c>
      <c r="G110" s="100">
        <v>220.5</v>
      </c>
      <c r="H110" s="100">
        <v>8.4000000000000005E-2</v>
      </c>
      <c r="I110" s="100">
        <v>0</v>
      </c>
      <c r="J110" s="100">
        <v>0</v>
      </c>
      <c r="K110" s="100">
        <v>0</v>
      </c>
      <c r="L110" s="100">
        <v>7.4850000000000003</v>
      </c>
      <c r="M110" s="100">
        <v>47.505000000000003</v>
      </c>
      <c r="N110" s="100">
        <v>22.68</v>
      </c>
      <c r="O110" s="100">
        <v>0.8</v>
      </c>
    </row>
    <row r="111" spans="1:19" ht="15.75" thickBot="1" x14ac:dyDescent="0.3">
      <c r="A111" s="13">
        <v>701</v>
      </c>
      <c r="B111" s="11" t="s">
        <v>120</v>
      </c>
      <c r="C111" s="17">
        <v>200</v>
      </c>
      <c r="D111" s="119">
        <v>0.1</v>
      </c>
      <c r="E111" s="119">
        <v>0</v>
      </c>
      <c r="F111" s="119">
        <v>26.4</v>
      </c>
      <c r="G111" s="119">
        <v>102</v>
      </c>
      <c r="H111" s="119">
        <v>0.02</v>
      </c>
      <c r="I111" s="119">
        <v>5.4</v>
      </c>
      <c r="J111" s="119">
        <v>0</v>
      </c>
      <c r="K111" s="119">
        <v>0</v>
      </c>
      <c r="L111" s="119">
        <v>12</v>
      </c>
      <c r="M111" s="119">
        <v>4</v>
      </c>
      <c r="N111" s="119">
        <v>4</v>
      </c>
      <c r="O111" s="119">
        <v>0.8</v>
      </c>
    </row>
    <row r="112" spans="1:19" ht="60.75" thickBot="1" x14ac:dyDescent="0.3">
      <c r="A112" s="12"/>
      <c r="B112" s="11" t="s">
        <v>24</v>
      </c>
      <c r="C112" s="244">
        <v>60</v>
      </c>
      <c r="D112" s="119">
        <v>4.2</v>
      </c>
      <c r="E112" s="119">
        <v>0.6</v>
      </c>
      <c r="F112" s="119">
        <v>27.6</v>
      </c>
      <c r="G112" s="119">
        <v>132</v>
      </c>
      <c r="H112" s="119">
        <v>0.1</v>
      </c>
      <c r="I112" s="119">
        <v>0</v>
      </c>
      <c r="J112" s="119">
        <v>0</v>
      </c>
      <c r="K112" s="119">
        <v>1.3</v>
      </c>
      <c r="L112" s="119">
        <v>10.8</v>
      </c>
      <c r="M112" s="119">
        <v>52.2</v>
      </c>
      <c r="N112" s="119">
        <v>11.4</v>
      </c>
      <c r="O112" s="119">
        <v>2.4</v>
      </c>
    </row>
    <row r="113" spans="1:15" ht="15.75" thickBot="1" x14ac:dyDescent="0.3">
      <c r="A113" s="67" t="s">
        <v>104</v>
      </c>
      <c r="B113" s="71"/>
      <c r="C113" s="72"/>
      <c r="D113" s="117">
        <f>D112+D111+D110+D109</f>
        <v>24.85</v>
      </c>
      <c r="E113" s="117">
        <f t="shared" ref="E113:O113" si="9">E112+E111+E110+E109</f>
        <v>12.649999999999999</v>
      </c>
      <c r="F113" s="117">
        <f t="shared" si="9"/>
        <v>93.15</v>
      </c>
      <c r="G113" s="117">
        <f t="shared" si="9"/>
        <v>586.5</v>
      </c>
      <c r="H113" s="117">
        <f t="shared" si="9"/>
        <v>0.53400000000000003</v>
      </c>
      <c r="I113" s="117">
        <f>I112+I111+I110+I109</f>
        <v>6.3000000000000007</v>
      </c>
      <c r="J113" s="117">
        <f t="shared" si="9"/>
        <v>0</v>
      </c>
      <c r="K113" s="117">
        <f t="shared" si="9"/>
        <v>1.3</v>
      </c>
      <c r="L113" s="117">
        <f t="shared" si="9"/>
        <v>46.284999999999997</v>
      </c>
      <c r="M113" s="117">
        <f t="shared" si="9"/>
        <v>196.70500000000001</v>
      </c>
      <c r="N113" s="117">
        <f t="shared" si="9"/>
        <v>52.08</v>
      </c>
      <c r="O113" s="117">
        <f t="shared" si="9"/>
        <v>4.9000000000000004</v>
      </c>
    </row>
    <row r="114" spans="1:15" ht="17.25" x14ac:dyDescent="0.25">
      <c r="A114" s="112"/>
    </row>
    <row r="115" spans="1:15" ht="17.25" x14ac:dyDescent="0.25">
      <c r="A115" s="112"/>
    </row>
  </sheetData>
  <mergeCells count="123">
    <mergeCell ref="A1:O1"/>
    <mergeCell ref="A2:O2"/>
    <mergeCell ref="A3:O3"/>
    <mergeCell ref="H4:K4"/>
    <mergeCell ref="L4:O4"/>
    <mergeCell ref="N5:N6"/>
    <mergeCell ref="O5:O6"/>
    <mergeCell ref="A13:O13"/>
    <mergeCell ref="H5:H6"/>
    <mergeCell ref="I5:I6"/>
    <mergeCell ref="J5:J6"/>
    <mergeCell ref="K5:K6"/>
    <mergeCell ref="L5:L6"/>
    <mergeCell ref="M5:M6"/>
    <mergeCell ref="A14:O14"/>
    <mergeCell ref="A15:A17"/>
    <mergeCell ref="A25:O25"/>
    <mergeCell ref="H27:K27"/>
    <mergeCell ref="L27:O27"/>
    <mergeCell ref="L15:O15"/>
    <mergeCell ref="H16:H17"/>
    <mergeCell ref="I16:I17"/>
    <mergeCell ref="J16:J17"/>
    <mergeCell ref="K16:K17"/>
    <mergeCell ref="L16:L17"/>
    <mergeCell ref="M16:M17"/>
    <mergeCell ref="N16:N17"/>
    <mergeCell ref="O16:O17"/>
    <mergeCell ref="H15:K15"/>
    <mergeCell ref="A26:O26"/>
    <mergeCell ref="N28:N29"/>
    <mergeCell ref="O28:O29"/>
    <mergeCell ref="A37:O37"/>
    <mergeCell ref="A38:O38"/>
    <mergeCell ref="H28:H29"/>
    <mergeCell ref="I28:I29"/>
    <mergeCell ref="J28:J29"/>
    <mergeCell ref="K28:K29"/>
    <mergeCell ref="L28:L29"/>
    <mergeCell ref="M28:M29"/>
    <mergeCell ref="L39:O39"/>
    <mergeCell ref="H40:H41"/>
    <mergeCell ref="I40:I41"/>
    <mergeCell ref="J40:J41"/>
    <mergeCell ref="K40:K41"/>
    <mergeCell ref="L40:L41"/>
    <mergeCell ref="M40:M41"/>
    <mergeCell ref="N40:N41"/>
    <mergeCell ref="O40:O41"/>
    <mergeCell ref="H39:K39"/>
    <mergeCell ref="M51:M52"/>
    <mergeCell ref="N51:N52"/>
    <mergeCell ref="O51:O52"/>
    <mergeCell ref="A59:O59"/>
    <mergeCell ref="A60:O60"/>
    <mergeCell ref="H62:K62"/>
    <mergeCell ref="L62:O62"/>
    <mergeCell ref="A48:O48"/>
    <mergeCell ref="A49:O49"/>
    <mergeCell ref="H50:K50"/>
    <mergeCell ref="L50:O50"/>
    <mergeCell ref="A61:O61"/>
    <mergeCell ref="H51:H52"/>
    <mergeCell ref="I51:I52"/>
    <mergeCell ref="J51:J52"/>
    <mergeCell ref="K51:K52"/>
    <mergeCell ref="L51:L52"/>
    <mergeCell ref="N63:N64"/>
    <mergeCell ref="O63:O64"/>
    <mergeCell ref="A71:O71"/>
    <mergeCell ref="A72:O72"/>
    <mergeCell ref="H73:K73"/>
    <mergeCell ref="L73:O73"/>
    <mergeCell ref="H63:H64"/>
    <mergeCell ref="I63:I64"/>
    <mergeCell ref="J63:J64"/>
    <mergeCell ref="K63:K64"/>
    <mergeCell ref="L63:L64"/>
    <mergeCell ref="M63:M64"/>
    <mergeCell ref="N74:N75"/>
    <mergeCell ref="O74:O75"/>
    <mergeCell ref="A82:O82"/>
    <mergeCell ref="A83:O83"/>
    <mergeCell ref="H74:H75"/>
    <mergeCell ref="I74:I75"/>
    <mergeCell ref="J74:J75"/>
    <mergeCell ref="K74:K75"/>
    <mergeCell ref="L74:L75"/>
    <mergeCell ref="M74:M75"/>
    <mergeCell ref="L84:O84"/>
    <mergeCell ref="H85:H86"/>
    <mergeCell ref="I85:I86"/>
    <mergeCell ref="J85:J86"/>
    <mergeCell ref="K85:K86"/>
    <mergeCell ref="L85:L86"/>
    <mergeCell ref="M85:M86"/>
    <mergeCell ref="N85:N86"/>
    <mergeCell ref="O85:O86"/>
    <mergeCell ref="H84:K84"/>
    <mergeCell ref="A93:O93"/>
    <mergeCell ref="A94:O94"/>
    <mergeCell ref="H95:K95"/>
    <mergeCell ref="L95:O95"/>
    <mergeCell ref="H106:K106"/>
    <mergeCell ref="H96:H97"/>
    <mergeCell ref="I96:I97"/>
    <mergeCell ref="J96:J97"/>
    <mergeCell ref="K96:K97"/>
    <mergeCell ref="L107:L108"/>
    <mergeCell ref="M107:M108"/>
    <mergeCell ref="N107:N108"/>
    <mergeCell ref="O107:O108"/>
    <mergeCell ref="H107:H108"/>
    <mergeCell ref="I107:I108"/>
    <mergeCell ref="J107:J108"/>
    <mergeCell ref="K107:K108"/>
    <mergeCell ref="N96:N97"/>
    <mergeCell ref="O96:O97"/>
    <mergeCell ref="A104:O104"/>
    <mergeCell ref="A105:O105"/>
    <mergeCell ref="L96:L97"/>
    <mergeCell ref="M96:M97"/>
    <mergeCell ref="L106:O106"/>
  </mergeCells>
  <phoneticPr fontId="19" type="noConversion"/>
  <pageMargins left="0.7" right="0.7" top="0.75" bottom="0.75" header="0.3" footer="0.3"/>
  <pageSetup paperSize="9" scale="85" fitToHeight="0" orientation="landscape" r:id="rId1"/>
  <rowBreaks count="4" manualBreakCount="4">
    <brk id="23" max="16383" man="1"/>
    <brk id="47" max="16383" man="1"/>
    <brk id="69" max="16383" man="1"/>
    <brk id="9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O147"/>
  <sheetViews>
    <sheetView view="pageBreakPreview" topLeftCell="A118" zoomScaleNormal="100" zoomScaleSheetLayoutView="100" workbookViewId="0">
      <selection activeCell="F133" sqref="F133"/>
    </sheetView>
  </sheetViews>
  <sheetFormatPr defaultRowHeight="12" x14ac:dyDescent="0.2"/>
  <cols>
    <col min="1" max="1" width="9.140625" style="53"/>
    <col min="2" max="2" width="23.5703125" style="53" customWidth="1"/>
    <col min="3" max="3" width="10.28515625" style="53" customWidth="1"/>
    <col min="4" max="16384" width="9.140625" style="53"/>
  </cols>
  <sheetData>
    <row r="2" spans="1:15" x14ac:dyDescent="0.2">
      <c r="A2" s="288" t="s">
        <v>57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</row>
    <row r="3" spans="1:15" x14ac:dyDescent="0.2">
      <c r="A3" s="289" t="s">
        <v>30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</row>
    <row r="4" spans="1:15" x14ac:dyDescent="0.2">
      <c r="A4" s="290" t="s">
        <v>20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</row>
    <row r="5" spans="1:15" ht="12.75" thickBot="1" x14ac:dyDescent="0.25"/>
    <row r="6" spans="1:15" ht="24" customHeight="1" thickBot="1" x14ac:dyDescent="0.25">
      <c r="A6" s="54" t="s">
        <v>0</v>
      </c>
      <c r="B6" s="54" t="s">
        <v>1</v>
      </c>
      <c r="C6" s="104" t="s">
        <v>2</v>
      </c>
      <c r="D6" s="104" t="s">
        <v>3</v>
      </c>
      <c r="E6" s="104" t="s">
        <v>4</v>
      </c>
      <c r="F6" s="104" t="s">
        <v>68</v>
      </c>
      <c r="G6" s="104" t="s">
        <v>18</v>
      </c>
      <c r="H6" s="282" t="s">
        <v>6</v>
      </c>
      <c r="I6" s="283"/>
      <c r="J6" s="283"/>
      <c r="K6" s="284"/>
      <c r="L6" s="282" t="s">
        <v>19</v>
      </c>
      <c r="M6" s="283"/>
      <c r="N6" s="283"/>
      <c r="O6" s="284"/>
    </row>
    <row r="7" spans="1:15" x14ac:dyDescent="0.2">
      <c r="A7" s="55" t="s">
        <v>7</v>
      </c>
      <c r="B7" s="55" t="s">
        <v>8</v>
      </c>
      <c r="C7" s="56" t="s">
        <v>9</v>
      </c>
      <c r="D7" s="56" t="s">
        <v>9</v>
      </c>
      <c r="E7" s="56" t="s">
        <v>9</v>
      </c>
      <c r="F7" s="56" t="s">
        <v>9</v>
      </c>
      <c r="G7" s="56" t="s">
        <v>9</v>
      </c>
      <c r="H7" s="88" t="s">
        <v>70</v>
      </c>
      <c r="I7" s="88" t="s">
        <v>71</v>
      </c>
      <c r="J7" s="88" t="s">
        <v>12</v>
      </c>
      <c r="K7" s="88" t="s">
        <v>13</v>
      </c>
      <c r="L7" s="88" t="s">
        <v>23</v>
      </c>
      <c r="M7" s="88" t="s">
        <v>72</v>
      </c>
      <c r="N7" s="88" t="s">
        <v>73</v>
      </c>
      <c r="O7" s="88" t="s">
        <v>74</v>
      </c>
    </row>
    <row r="8" spans="1:15" ht="12.75" thickBot="1" x14ac:dyDescent="0.25">
      <c r="A8" s="55"/>
      <c r="B8" s="55"/>
      <c r="C8" s="55" t="s">
        <v>17</v>
      </c>
      <c r="D8" s="55" t="s">
        <v>17</v>
      </c>
      <c r="E8" s="55" t="s">
        <v>17</v>
      </c>
      <c r="F8" s="55" t="s">
        <v>17</v>
      </c>
      <c r="G8" s="55" t="s">
        <v>17</v>
      </c>
      <c r="H8" s="92"/>
      <c r="I8" s="92"/>
      <c r="J8" s="92"/>
      <c r="K8" s="92"/>
      <c r="L8" s="92"/>
      <c r="M8" s="92"/>
      <c r="N8" s="92"/>
      <c r="O8" s="92"/>
    </row>
    <row r="9" spans="1:15" ht="30.75" thickBot="1" x14ac:dyDescent="0.25">
      <c r="A9" s="57"/>
      <c r="B9" s="65" t="s">
        <v>124</v>
      </c>
      <c r="C9" s="197">
        <v>20</v>
      </c>
      <c r="D9" s="59">
        <v>0.55999999999999994</v>
      </c>
      <c r="E9" s="59">
        <v>0</v>
      </c>
      <c r="F9" s="59">
        <v>0.6</v>
      </c>
      <c r="G9" s="59">
        <v>2.4</v>
      </c>
      <c r="H9" s="59">
        <v>1.3333333333333332E-2</v>
      </c>
      <c r="I9" s="59">
        <v>3.333333333333333</v>
      </c>
      <c r="J9" s="59">
        <v>0</v>
      </c>
      <c r="K9" s="59">
        <v>0</v>
      </c>
      <c r="L9" s="59">
        <v>15.333333333333334</v>
      </c>
      <c r="M9" s="59">
        <v>16</v>
      </c>
      <c r="N9" s="59">
        <v>9.3333333333333339</v>
      </c>
      <c r="O9" s="60">
        <v>0.4</v>
      </c>
    </row>
    <row r="10" spans="1:15" ht="30.75" thickBot="1" x14ac:dyDescent="0.25">
      <c r="A10" s="13">
        <v>147</v>
      </c>
      <c r="B10" s="11" t="s">
        <v>128</v>
      </c>
      <c r="C10" s="30" t="s">
        <v>98</v>
      </c>
      <c r="D10" s="119">
        <v>3.6</v>
      </c>
      <c r="E10" s="119">
        <v>5.08</v>
      </c>
      <c r="F10" s="119">
        <v>12.700000000000001</v>
      </c>
      <c r="G10" s="119">
        <v>107.69999999999999</v>
      </c>
      <c r="H10" s="119">
        <v>0.11</v>
      </c>
      <c r="I10" s="119">
        <v>8.25</v>
      </c>
      <c r="J10" s="119">
        <v>0</v>
      </c>
      <c r="K10" s="119">
        <v>0.7</v>
      </c>
      <c r="L10" s="119">
        <v>24.6</v>
      </c>
      <c r="M10" s="119">
        <v>66.650000000000006</v>
      </c>
      <c r="N10" s="119">
        <v>27</v>
      </c>
      <c r="O10" s="119">
        <v>1.0900000000000001</v>
      </c>
    </row>
    <row r="11" spans="1:15" ht="16.5" thickBot="1" x14ac:dyDescent="0.25">
      <c r="A11" s="69">
        <v>413</v>
      </c>
      <c r="B11" s="52" t="s">
        <v>47</v>
      </c>
      <c r="C11" s="244">
        <v>50</v>
      </c>
      <c r="D11" s="100">
        <v>5.5</v>
      </c>
      <c r="E11" s="100">
        <v>12</v>
      </c>
      <c r="F11" s="100">
        <v>0.83</v>
      </c>
      <c r="G11" s="100">
        <v>136.66499999999999</v>
      </c>
      <c r="H11" s="100">
        <v>0.1</v>
      </c>
      <c r="I11" s="100">
        <v>0</v>
      </c>
      <c r="J11" s="100">
        <v>0.90000000000000013</v>
      </c>
      <c r="K11" s="100">
        <v>0</v>
      </c>
      <c r="L11" s="100">
        <v>17.5</v>
      </c>
      <c r="M11" s="100">
        <v>79.5</v>
      </c>
      <c r="N11" s="100">
        <v>10</v>
      </c>
      <c r="O11" s="100">
        <v>1.2142857142857142</v>
      </c>
    </row>
    <row r="12" spans="1:15" ht="16.5" thickBot="1" x14ac:dyDescent="0.25">
      <c r="A12" s="178">
        <v>511.59300000000002</v>
      </c>
      <c r="B12" s="37" t="s">
        <v>143</v>
      </c>
      <c r="C12" s="102" t="s">
        <v>144</v>
      </c>
      <c r="D12" s="100">
        <v>3.8</v>
      </c>
      <c r="E12" s="100">
        <v>6.5</v>
      </c>
      <c r="F12" s="100">
        <v>29.9</v>
      </c>
      <c r="G12" s="100">
        <v>196</v>
      </c>
      <c r="H12" s="100">
        <v>0.1836666666666667</v>
      </c>
      <c r="I12" s="100">
        <v>1.4000000000000001</v>
      </c>
      <c r="J12" s="100">
        <v>18</v>
      </c>
      <c r="K12" s="100">
        <v>0</v>
      </c>
      <c r="L12" s="100">
        <v>10.91</v>
      </c>
      <c r="M12" s="100">
        <v>86.63</v>
      </c>
      <c r="N12" s="100">
        <v>14.89</v>
      </c>
      <c r="O12" s="100">
        <v>1.4</v>
      </c>
    </row>
    <row r="13" spans="1:15" ht="30.75" thickBot="1" x14ac:dyDescent="0.25">
      <c r="A13" s="13">
        <v>634</v>
      </c>
      <c r="B13" s="11" t="s">
        <v>100</v>
      </c>
      <c r="C13" s="244">
        <v>200</v>
      </c>
      <c r="D13" s="119">
        <v>0.6</v>
      </c>
      <c r="E13" s="119">
        <v>0</v>
      </c>
      <c r="F13" s="119">
        <v>46.6</v>
      </c>
      <c r="G13" s="119">
        <v>182</v>
      </c>
      <c r="H13" s="119">
        <v>0.02</v>
      </c>
      <c r="I13" s="119">
        <v>26</v>
      </c>
      <c r="J13" s="119">
        <v>0</v>
      </c>
      <c r="K13" s="119">
        <v>0</v>
      </c>
      <c r="L13" s="119">
        <v>18</v>
      </c>
      <c r="M13" s="119">
        <v>18</v>
      </c>
      <c r="N13" s="119">
        <v>12</v>
      </c>
      <c r="O13" s="119">
        <v>0.8</v>
      </c>
    </row>
    <row r="14" spans="1:15" ht="45.75" thickBot="1" x14ac:dyDescent="0.25">
      <c r="A14" s="61"/>
      <c r="B14" s="65" t="s">
        <v>24</v>
      </c>
      <c r="C14" s="244">
        <v>60</v>
      </c>
      <c r="D14" s="119">
        <v>4.2</v>
      </c>
      <c r="E14" s="119">
        <v>0.6</v>
      </c>
      <c r="F14" s="119">
        <v>27.6</v>
      </c>
      <c r="G14" s="119">
        <v>132</v>
      </c>
      <c r="H14" s="119">
        <v>0.1</v>
      </c>
      <c r="I14" s="119">
        <v>0</v>
      </c>
      <c r="J14" s="119">
        <v>0</v>
      </c>
      <c r="K14" s="119">
        <v>1.3</v>
      </c>
      <c r="L14" s="119">
        <v>10.8</v>
      </c>
      <c r="M14" s="119">
        <v>52.2</v>
      </c>
      <c r="N14" s="119">
        <v>11.4</v>
      </c>
      <c r="O14" s="119">
        <v>2.4</v>
      </c>
    </row>
    <row r="15" spans="1:15" ht="12.75" thickBot="1" x14ac:dyDescent="0.25">
      <c r="A15" s="57" t="s">
        <v>104</v>
      </c>
      <c r="B15" s="62"/>
      <c r="C15" s="63"/>
      <c r="D15" s="59">
        <f>D14+D13+D12+D11+D10+D9</f>
        <v>18.259999999999998</v>
      </c>
      <c r="E15" s="59">
        <f t="shared" ref="E15:O15" si="0">E14+E13+E12+E11+E10+E9</f>
        <v>24.18</v>
      </c>
      <c r="F15" s="59">
        <f t="shared" si="0"/>
        <v>118.22999999999999</v>
      </c>
      <c r="G15" s="59">
        <f t="shared" si="0"/>
        <v>756.76499999999999</v>
      </c>
      <c r="H15" s="59">
        <f t="shared" si="0"/>
        <v>0.52700000000000002</v>
      </c>
      <c r="I15" s="59">
        <f t="shared" si="0"/>
        <v>38.983333333333334</v>
      </c>
      <c r="J15" s="59">
        <f t="shared" si="0"/>
        <v>18.899999999999999</v>
      </c>
      <c r="K15" s="59">
        <f t="shared" si="0"/>
        <v>2</v>
      </c>
      <c r="L15" s="59">
        <f t="shared" si="0"/>
        <v>97.143333333333331</v>
      </c>
      <c r="M15" s="59">
        <f t="shared" si="0"/>
        <v>318.98</v>
      </c>
      <c r="N15" s="59">
        <f t="shared" si="0"/>
        <v>84.623333333333321</v>
      </c>
      <c r="O15" s="59">
        <f t="shared" si="0"/>
        <v>7.3042857142857143</v>
      </c>
    </row>
    <row r="16" spans="1:15" x14ac:dyDescent="0.2">
      <c r="A16" s="64"/>
    </row>
    <row r="17" spans="1:15" x14ac:dyDescent="0.2">
      <c r="A17" s="289" t="s">
        <v>32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</row>
    <row r="18" spans="1:15" x14ac:dyDescent="0.2">
      <c r="A18" s="289" t="s">
        <v>20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</row>
    <row r="19" spans="1:15" ht="12.75" thickBot="1" x14ac:dyDescent="0.25">
      <c r="A19" s="95"/>
    </row>
    <row r="20" spans="1:15" ht="24.75" thickBot="1" x14ac:dyDescent="0.25">
      <c r="A20" s="54" t="s">
        <v>0</v>
      </c>
      <c r="B20" s="54" t="s">
        <v>1</v>
      </c>
      <c r="C20" s="57" t="s">
        <v>2</v>
      </c>
      <c r="D20" s="57" t="s">
        <v>3</v>
      </c>
      <c r="E20" s="57" t="s">
        <v>4</v>
      </c>
      <c r="F20" s="57" t="s">
        <v>5</v>
      </c>
      <c r="G20" s="57" t="s">
        <v>18</v>
      </c>
      <c r="H20" s="282" t="s">
        <v>6</v>
      </c>
      <c r="I20" s="283"/>
      <c r="J20" s="283"/>
      <c r="K20" s="284"/>
      <c r="L20" s="282" t="s">
        <v>19</v>
      </c>
      <c r="M20" s="283"/>
      <c r="N20" s="283"/>
      <c r="O20" s="284"/>
    </row>
    <row r="21" spans="1:15" x14ac:dyDescent="0.2">
      <c r="A21" s="55" t="s">
        <v>7</v>
      </c>
      <c r="B21" s="55" t="s">
        <v>8</v>
      </c>
      <c r="C21" s="56" t="s">
        <v>9</v>
      </c>
      <c r="D21" s="56" t="s">
        <v>9</v>
      </c>
      <c r="E21" s="56" t="s">
        <v>9</v>
      </c>
      <c r="F21" s="56" t="s">
        <v>9</v>
      </c>
      <c r="G21" s="56" t="s">
        <v>9</v>
      </c>
      <c r="H21" s="88" t="s">
        <v>70</v>
      </c>
      <c r="I21" s="88" t="s">
        <v>71</v>
      </c>
      <c r="J21" s="88" t="s">
        <v>12</v>
      </c>
      <c r="K21" s="88" t="s">
        <v>13</v>
      </c>
      <c r="L21" s="88" t="s">
        <v>23</v>
      </c>
      <c r="M21" s="88" t="s">
        <v>72</v>
      </c>
      <c r="N21" s="88" t="s">
        <v>73</v>
      </c>
      <c r="O21" s="88" t="s">
        <v>74</v>
      </c>
    </row>
    <row r="22" spans="1:15" ht="12.75" thickBot="1" x14ac:dyDescent="0.25">
      <c r="A22" s="55"/>
      <c r="B22" s="55"/>
      <c r="C22" s="55" t="s">
        <v>17</v>
      </c>
      <c r="D22" s="55" t="s">
        <v>17</v>
      </c>
      <c r="E22" s="55" t="s">
        <v>17</v>
      </c>
      <c r="F22" s="55" t="s">
        <v>17</v>
      </c>
      <c r="G22" s="55" t="s">
        <v>17</v>
      </c>
      <c r="H22" s="96"/>
      <c r="I22" s="92"/>
      <c r="J22" s="92"/>
      <c r="K22" s="92"/>
      <c r="L22" s="92"/>
      <c r="M22" s="92"/>
      <c r="N22" s="92"/>
      <c r="O22" s="92"/>
    </row>
    <row r="23" spans="1:15" ht="30.75" thickBot="1" x14ac:dyDescent="0.25">
      <c r="A23" s="40">
        <v>43</v>
      </c>
      <c r="B23" s="44" t="s">
        <v>56</v>
      </c>
      <c r="C23" s="91">
        <v>40</v>
      </c>
      <c r="D23" s="147">
        <v>0.55999999999999994</v>
      </c>
      <c r="E23" s="90">
        <v>2.04</v>
      </c>
      <c r="F23" s="90">
        <v>3.5600000000000005</v>
      </c>
      <c r="G23" s="90">
        <v>35.200000000000003</v>
      </c>
      <c r="H23" s="90">
        <v>0.02</v>
      </c>
      <c r="I23" s="90">
        <v>14</v>
      </c>
      <c r="J23" s="90">
        <v>30</v>
      </c>
      <c r="K23" s="90">
        <v>1.3</v>
      </c>
      <c r="L23" s="90">
        <v>23</v>
      </c>
      <c r="M23" s="90">
        <v>27.5</v>
      </c>
      <c r="N23" s="90">
        <v>7.5</v>
      </c>
      <c r="O23" s="90">
        <v>0.4</v>
      </c>
    </row>
    <row r="24" spans="1:15" ht="30.75" thickBot="1" x14ac:dyDescent="0.25">
      <c r="A24" s="21">
        <v>139</v>
      </c>
      <c r="B24" s="22" t="s">
        <v>96</v>
      </c>
      <c r="C24" s="21" t="s">
        <v>97</v>
      </c>
      <c r="D24" s="117">
        <v>6.08</v>
      </c>
      <c r="E24" s="117">
        <v>4.5599999999999996</v>
      </c>
      <c r="F24" s="117">
        <v>16.100000000000001</v>
      </c>
      <c r="G24" s="117">
        <v>130.5</v>
      </c>
      <c r="H24" s="117">
        <v>0.12</v>
      </c>
      <c r="I24" s="117">
        <v>0.8</v>
      </c>
      <c r="J24" s="117">
        <v>0</v>
      </c>
      <c r="K24" s="150">
        <v>1.68</v>
      </c>
      <c r="L24" s="151">
        <v>65.599999999999994</v>
      </c>
      <c r="M24" s="152">
        <v>262.39999999999998</v>
      </c>
      <c r="N24" s="117">
        <v>38.4</v>
      </c>
      <c r="O24" s="117">
        <v>1.76</v>
      </c>
    </row>
    <row r="25" spans="1:15" ht="16.5" thickBot="1" x14ac:dyDescent="0.25">
      <c r="A25" s="47">
        <v>371</v>
      </c>
      <c r="B25" s="52" t="s">
        <v>145</v>
      </c>
      <c r="C25" s="102">
        <v>50</v>
      </c>
      <c r="D25" s="100">
        <v>10.6</v>
      </c>
      <c r="E25" s="100">
        <v>3.1</v>
      </c>
      <c r="F25" s="100">
        <v>0</v>
      </c>
      <c r="G25" s="100">
        <v>71</v>
      </c>
      <c r="H25" s="100">
        <v>3.5714285714285712E-2</v>
      </c>
      <c r="I25" s="100">
        <v>0.35714285714285715</v>
      </c>
      <c r="J25" s="100">
        <v>5.7142857142857144</v>
      </c>
      <c r="K25" s="100">
        <v>1.0714285714285714</v>
      </c>
      <c r="L25" s="100">
        <v>17.857142857142858</v>
      </c>
      <c r="M25" s="100">
        <v>97.142857142857139</v>
      </c>
      <c r="N25" s="100">
        <v>12.857142857142856</v>
      </c>
      <c r="O25" s="100">
        <v>0.35714285714285715</v>
      </c>
    </row>
    <row r="26" spans="1:15" ht="16.5" thickBot="1" x14ac:dyDescent="0.25">
      <c r="A26" s="47">
        <v>520</v>
      </c>
      <c r="B26" s="37" t="s">
        <v>45</v>
      </c>
      <c r="C26" s="38">
        <v>150</v>
      </c>
      <c r="D26" s="100">
        <v>3.1500000000000004</v>
      </c>
      <c r="E26" s="100">
        <v>6.75</v>
      </c>
      <c r="F26" s="100">
        <v>21.9</v>
      </c>
      <c r="G26" s="100">
        <v>163.5</v>
      </c>
      <c r="H26" s="100">
        <v>0.13949999999999999</v>
      </c>
      <c r="I26" s="100">
        <v>18.160499999999999</v>
      </c>
      <c r="J26" s="100">
        <v>25.500000000000004</v>
      </c>
      <c r="K26" s="100">
        <v>0</v>
      </c>
      <c r="L26" s="100">
        <v>36.975000000000001</v>
      </c>
      <c r="M26" s="100">
        <v>86.594999999999985</v>
      </c>
      <c r="N26" s="100">
        <v>27.75</v>
      </c>
      <c r="O26" s="100">
        <v>1</v>
      </c>
    </row>
    <row r="27" spans="1:15" ht="15.75" thickBot="1" x14ac:dyDescent="0.25">
      <c r="A27" s="13">
        <v>705</v>
      </c>
      <c r="B27" s="11" t="s">
        <v>21</v>
      </c>
      <c r="C27" s="26">
        <v>200</v>
      </c>
      <c r="D27" s="100">
        <v>0.4</v>
      </c>
      <c r="E27" s="100">
        <v>0</v>
      </c>
      <c r="F27" s="100">
        <v>23.6</v>
      </c>
      <c r="G27" s="100">
        <v>94</v>
      </c>
      <c r="H27" s="100">
        <v>1.4000000000000002E-2</v>
      </c>
      <c r="I27" s="100">
        <v>100</v>
      </c>
      <c r="J27" s="100">
        <v>0</v>
      </c>
      <c r="K27" s="100">
        <v>0</v>
      </c>
      <c r="L27" s="100">
        <v>21.32</v>
      </c>
      <c r="M27" s="100">
        <v>3.4660000000000002</v>
      </c>
      <c r="N27" s="100">
        <v>3.4660000000000002</v>
      </c>
      <c r="O27" s="100">
        <v>0.6</v>
      </c>
    </row>
    <row r="28" spans="1:15" ht="45.75" thickBot="1" x14ac:dyDescent="0.25">
      <c r="A28" s="12"/>
      <c r="B28" s="11" t="s">
        <v>24</v>
      </c>
      <c r="C28" s="17">
        <v>60</v>
      </c>
      <c r="D28" s="100">
        <v>4.2</v>
      </c>
      <c r="E28" s="100">
        <v>0.6</v>
      </c>
      <c r="F28" s="100">
        <v>27.6</v>
      </c>
      <c r="G28" s="100">
        <v>132</v>
      </c>
      <c r="H28" s="100">
        <v>0.1</v>
      </c>
      <c r="I28" s="100">
        <v>0</v>
      </c>
      <c r="J28" s="100">
        <v>0</v>
      </c>
      <c r="K28" s="100">
        <v>1.3</v>
      </c>
      <c r="L28" s="100">
        <v>10.8</v>
      </c>
      <c r="M28" s="100">
        <v>52.2</v>
      </c>
      <c r="N28" s="100">
        <v>11.4</v>
      </c>
      <c r="O28" s="100">
        <v>2.4</v>
      </c>
    </row>
    <row r="29" spans="1:15" ht="12.75" thickBot="1" x14ac:dyDescent="0.25">
      <c r="A29" s="57" t="s">
        <v>104</v>
      </c>
      <c r="B29" s="62"/>
      <c r="C29" s="63"/>
      <c r="D29" s="59">
        <f>D28+D27+D26+D25+D24+D23</f>
        <v>24.99</v>
      </c>
      <c r="E29" s="59">
        <f t="shared" ref="E29:O29" si="1">E28+E27+E26+E25+E24+E23</f>
        <v>17.049999999999997</v>
      </c>
      <c r="F29" s="59">
        <f t="shared" si="1"/>
        <v>92.759999999999991</v>
      </c>
      <c r="G29" s="59">
        <f t="shared" si="1"/>
        <v>626.20000000000005</v>
      </c>
      <c r="H29" s="59">
        <f t="shared" si="1"/>
        <v>0.42921428571428571</v>
      </c>
      <c r="I29" s="59">
        <f t="shared" si="1"/>
        <v>133.31764285714286</v>
      </c>
      <c r="J29" s="59">
        <f t="shared" si="1"/>
        <v>61.214285714285722</v>
      </c>
      <c r="K29" s="59">
        <f t="shared" si="1"/>
        <v>5.3514285714285714</v>
      </c>
      <c r="L29" s="59">
        <f t="shared" si="1"/>
        <v>175.55214285714285</v>
      </c>
      <c r="M29" s="59">
        <f t="shared" si="1"/>
        <v>529.30385714285717</v>
      </c>
      <c r="N29" s="59">
        <f t="shared" si="1"/>
        <v>101.37314285714285</v>
      </c>
      <c r="O29" s="59">
        <f t="shared" si="1"/>
        <v>6.5171428571428569</v>
      </c>
    </row>
    <row r="31" spans="1:15" x14ac:dyDescent="0.2">
      <c r="A31" s="64"/>
    </row>
    <row r="32" spans="1:15" x14ac:dyDescent="0.2">
      <c r="A32" s="289" t="s">
        <v>33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</row>
    <row r="33" spans="1:15" x14ac:dyDescent="0.2">
      <c r="A33" s="290" t="s">
        <v>20</v>
      </c>
      <c r="B33" s="290"/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</row>
    <row r="34" spans="1:15" ht="12.75" thickBot="1" x14ac:dyDescent="0.2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1:15" ht="24.75" thickBot="1" x14ac:dyDescent="0.25">
      <c r="A35" s="54" t="s">
        <v>76</v>
      </c>
      <c r="B35" s="54" t="s">
        <v>1</v>
      </c>
      <c r="C35" s="57" t="s">
        <v>2</v>
      </c>
      <c r="D35" s="57" t="s">
        <v>3</v>
      </c>
      <c r="E35" s="57" t="s">
        <v>4</v>
      </c>
      <c r="F35" s="57" t="s">
        <v>68</v>
      </c>
      <c r="G35" s="57" t="s">
        <v>18</v>
      </c>
      <c r="H35" s="106" t="s">
        <v>6</v>
      </c>
      <c r="I35" s="106"/>
      <c r="J35" s="106"/>
      <c r="K35" s="106"/>
      <c r="L35" s="106" t="s">
        <v>19</v>
      </c>
      <c r="M35" s="106"/>
      <c r="N35" s="106"/>
      <c r="O35" s="106"/>
    </row>
    <row r="36" spans="1:15" x14ac:dyDescent="0.2">
      <c r="A36" s="55" t="s">
        <v>7</v>
      </c>
      <c r="B36" s="55" t="s">
        <v>8</v>
      </c>
      <c r="C36" s="56" t="s">
        <v>9</v>
      </c>
      <c r="D36" s="56" t="s">
        <v>9</v>
      </c>
      <c r="E36" s="56" t="s">
        <v>9</v>
      </c>
      <c r="F36" s="56" t="s">
        <v>9</v>
      </c>
      <c r="G36" s="56" t="s">
        <v>9</v>
      </c>
      <c r="H36" s="88" t="s">
        <v>70</v>
      </c>
      <c r="I36" s="88" t="s">
        <v>71</v>
      </c>
      <c r="J36" s="88" t="s">
        <v>12</v>
      </c>
      <c r="K36" s="88" t="s">
        <v>13</v>
      </c>
      <c r="L36" s="88" t="s">
        <v>23</v>
      </c>
      <c r="M36" s="88" t="s">
        <v>72</v>
      </c>
      <c r="N36" s="88" t="s">
        <v>73</v>
      </c>
      <c r="O36" s="88" t="s">
        <v>74</v>
      </c>
    </row>
    <row r="37" spans="1:15" ht="12.75" thickBot="1" x14ac:dyDescent="0.25">
      <c r="A37" s="55"/>
      <c r="B37" s="115"/>
      <c r="C37" s="55" t="s">
        <v>17</v>
      </c>
      <c r="D37" s="55" t="s">
        <v>17</v>
      </c>
      <c r="E37" s="55" t="s">
        <v>17</v>
      </c>
      <c r="F37" s="55" t="s">
        <v>17</v>
      </c>
      <c r="G37" s="55" t="s">
        <v>17</v>
      </c>
      <c r="H37" s="92"/>
      <c r="I37" s="92"/>
      <c r="J37" s="92"/>
      <c r="K37" s="92"/>
      <c r="L37" s="92"/>
      <c r="M37" s="92"/>
      <c r="N37" s="92"/>
      <c r="O37" s="92"/>
    </row>
    <row r="38" spans="1:15" ht="32.25" thickBot="1" x14ac:dyDescent="0.25">
      <c r="A38" s="81"/>
      <c r="B38" s="52" t="s">
        <v>127</v>
      </c>
      <c r="C38" s="21">
        <v>20</v>
      </c>
      <c r="D38" s="117">
        <v>0.6</v>
      </c>
      <c r="E38" s="118">
        <v>0</v>
      </c>
      <c r="F38" s="118">
        <v>1.2</v>
      </c>
      <c r="G38" s="118">
        <v>10</v>
      </c>
      <c r="H38" s="119">
        <v>0</v>
      </c>
      <c r="I38" s="119">
        <v>1.0666666666666667</v>
      </c>
      <c r="J38" s="119">
        <v>0</v>
      </c>
      <c r="K38" s="119">
        <v>0.33333333333333331</v>
      </c>
      <c r="L38" s="119">
        <v>4.8</v>
      </c>
      <c r="M38" s="119">
        <v>14.866666666666667</v>
      </c>
      <c r="N38" s="119">
        <v>5.0666666666666664</v>
      </c>
      <c r="O38" s="119">
        <v>0.2</v>
      </c>
    </row>
    <row r="39" spans="1:15" ht="30.75" thickBot="1" x14ac:dyDescent="0.25">
      <c r="A39" s="13">
        <v>111</v>
      </c>
      <c r="B39" s="65" t="s">
        <v>53</v>
      </c>
      <c r="C39" s="98" t="s">
        <v>98</v>
      </c>
      <c r="D39" s="118">
        <v>40.400000000000006</v>
      </c>
      <c r="E39" s="118">
        <v>50.960000000000008</v>
      </c>
      <c r="F39" s="118">
        <v>38.480000000000004</v>
      </c>
      <c r="G39" s="118">
        <v>656.9</v>
      </c>
      <c r="H39" s="119">
        <v>3.7999999999999999E-2</v>
      </c>
      <c r="I39" s="119">
        <v>8.23</v>
      </c>
      <c r="J39" s="119">
        <v>0</v>
      </c>
      <c r="K39" s="119">
        <v>0</v>
      </c>
      <c r="L39" s="119">
        <v>35.5</v>
      </c>
      <c r="M39" s="119">
        <v>42.58</v>
      </c>
      <c r="N39" s="119">
        <v>21</v>
      </c>
      <c r="O39" s="119">
        <v>0.88</v>
      </c>
    </row>
    <row r="40" spans="1:15" ht="15.75" thickBot="1" x14ac:dyDescent="0.25">
      <c r="A40" s="145">
        <v>451</v>
      </c>
      <c r="B40" s="65" t="s">
        <v>146</v>
      </c>
      <c r="C40" s="175">
        <v>60</v>
      </c>
      <c r="D40" s="244">
        <v>8.8800000000000008</v>
      </c>
      <c r="E40" s="119">
        <v>1.7999999999999998</v>
      </c>
      <c r="F40" s="119">
        <v>6</v>
      </c>
      <c r="G40" s="119">
        <v>75.599999999999994</v>
      </c>
      <c r="H40" s="119">
        <v>0.12</v>
      </c>
      <c r="I40" s="119">
        <v>0.24</v>
      </c>
      <c r="J40" s="119">
        <v>42</v>
      </c>
      <c r="K40" s="119">
        <v>0.3</v>
      </c>
      <c r="L40" s="119">
        <v>16.560000000000002</v>
      </c>
      <c r="M40" s="119">
        <v>71.52</v>
      </c>
      <c r="N40" s="119">
        <v>9.66</v>
      </c>
      <c r="O40" s="119">
        <v>0.89999999999999991</v>
      </c>
    </row>
    <row r="41" spans="1:15" ht="32.25" thickBot="1" x14ac:dyDescent="0.25">
      <c r="A41" s="99">
        <v>508.59300000000002</v>
      </c>
      <c r="B41" s="37" t="s">
        <v>147</v>
      </c>
      <c r="C41" s="102" t="s">
        <v>144</v>
      </c>
      <c r="D41" s="100">
        <v>10</v>
      </c>
      <c r="E41" s="100">
        <v>10.200000000000001</v>
      </c>
      <c r="F41" s="100">
        <v>46.8</v>
      </c>
      <c r="G41" s="100">
        <v>323</v>
      </c>
      <c r="H41" s="100">
        <v>0.40666666666666673</v>
      </c>
      <c r="I41" s="100">
        <v>1.4000000000000001</v>
      </c>
      <c r="J41" s="100">
        <v>19.350000000000001</v>
      </c>
      <c r="K41" s="100">
        <v>0</v>
      </c>
      <c r="L41" s="100">
        <v>25.375</v>
      </c>
      <c r="M41" s="100">
        <v>249.25</v>
      </c>
      <c r="N41" s="100">
        <v>139.47999999999999</v>
      </c>
      <c r="O41" s="100">
        <v>2.8</v>
      </c>
    </row>
    <row r="42" spans="1:15" ht="30.75" thickBot="1" x14ac:dyDescent="0.25">
      <c r="A42" s="13">
        <v>684.68600000000004</v>
      </c>
      <c r="B42" s="11" t="s">
        <v>43</v>
      </c>
      <c r="C42" s="84" t="s">
        <v>44</v>
      </c>
      <c r="D42" s="100">
        <v>0.3</v>
      </c>
      <c r="E42" s="100">
        <v>0</v>
      </c>
      <c r="F42" s="100">
        <v>15.2</v>
      </c>
      <c r="G42" s="100">
        <v>60</v>
      </c>
      <c r="H42" s="100">
        <v>0</v>
      </c>
      <c r="I42" s="100">
        <v>2.2000000000000002</v>
      </c>
      <c r="J42" s="100">
        <v>0</v>
      </c>
      <c r="K42" s="100">
        <v>0</v>
      </c>
      <c r="L42" s="100">
        <v>18.100000000000001</v>
      </c>
      <c r="M42" s="100">
        <v>9.6</v>
      </c>
      <c r="N42" s="100">
        <v>7.3</v>
      </c>
      <c r="O42" s="100">
        <v>0.9</v>
      </c>
    </row>
    <row r="43" spans="1:15" ht="45.75" thickBot="1" x14ac:dyDescent="0.25">
      <c r="A43" s="12"/>
      <c r="B43" s="11" t="s">
        <v>24</v>
      </c>
      <c r="C43" s="244">
        <v>60</v>
      </c>
      <c r="D43" s="119">
        <v>4.2</v>
      </c>
      <c r="E43" s="119">
        <v>0.6</v>
      </c>
      <c r="F43" s="119">
        <v>27.6</v>
      </c>
      <c r="G43" s="119">
        <v>132</v>
      </c>
      <c r="H43" s="119">
        <v>0.1</v>
      </c>
      <c r="I43" s="119">
        <v>0</v>
      </c>
      <c r="J43" s="119">
        <v>0</v>
      </c>
      <c r="K43" s="119">
        <v>1.3</v>
      </c>
      <c r="L43" s="119">
        <v>10.8</v>
      </c>
      <c r="M43" s="119">
        <v>52.2</v>
      </c>
      <c r="N43" s="119">
        <v>11.4</v>
      </c>
      <c r="O43" s="119">
        <v>2.4</v>
      </c>
    </row>
    <row r="44" spans="1:15" ht="12.75" thickBot="1" x14ac:dyDescent="0.25">
      <c r="A44" s="57" t="s">
        <v>104</v>
      </c>
      <c r="B44" s="62"/>
      <c r="C44" s="63"/>
      <c r="D44" s="59">
        <f>D43+D42+D41+D40+D39+D38</f>
        <v>64.38000000000001</v>
      </c>
      <c r="E44" s="59">
        <f t="shared" ref="E44:O44" si="2">E43+E42+E41+E40+E39+E38</f>
        <v>63.560000000000009</v>
      </c>
      <c r="F44" s="59">
        <f t="shared" si="2"/>
        <v>135.27999999999997</v>
      </c>
      <c r="G44" s="59">
        <f t="shared" si="2"/>
        <v>1257.5</v>
      </c>
      <c r="H44" s="59">
        <f t="shared" si="2"/>
        <v>0.66466666666666674</v>
      </c>
      <c r="I44" s="59">
        <f t="shared" si="2"/>
        <v>13.136666666666667</v>
      </c>
      <c r="J44" s="59">
        <f t="shared" si="2"/>
        <v>61.35</v>
      </c>
      <c r="K44" s="59">
        <f t="shared" si="2"/>
        <v>1.9333333333333333</v>
      </c>
      <c r="L44" s="59">
        <f t="shared" si="2"/>
        <v>111.13500000000001</v>
      </c>
      <c r="M44" s="59">
        <f t="shared" si="2"/>
        <v>440.01666666666665</v>
      </c>
      <c r="N44" s="59">
        <f t="shared" si="2"/>
        <v>193.90666666666664</v>
      </c>
      <c r="O44" s="59">
        <f t="shared" si="2"/>
        <v>8.08</v>
      </c>
    </row>
    <row r="45" spans="1:15" x14ac:dyDescent="0.2">
      <c r="A45" s="64"/>
    </row>
    <row r="46" spans="1:15" x14ac:dyDescent="0.2">
      <c r="A46" s="105" t="s">
        <v>34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</row>
    <row r="47" spans="1:15" x14ac:dyDescent="0.2">
      <c r="A47" s="105" t="s">
        <v>77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</row>
    <row r="48" spans="1:15" ht="12.75" thickBot="1" x14ac:dyDescent="0.25">
      <c r="A48" s="68"/>
    </row>
    <row r="49" spans="1:15" ht="24.75" thickBot="1" x14ac:dyDescent="0.25">
      <c r="A49" s="54" t="s">
        <v>0</v>
      </c>
      <c r="B49" s="54" t="s">
        <v>1</v>
      </c>
      <c r="C49" s="57" t="s">
        <v>2</v>
      </c>
      <c r="D49" s="57" t="s">
        <v>3</v>
      </c>
      <c r="E49" s="57" t="s">
        <v>4</v>
      </c>
      <c r="F49" s="57" t="s">
        <v>68</v>
      </c>
      <c r="G49" s="57" t="s">
        <v>18</v>
      </c>
      <c r="H49" s="106" t="s">
        <v>6</v>
      </c>
      <c r="I49" s="106"/>
      <c r="J49" s="106"/>
      <c r="K49" s="106"/>
      <c r="L49" s="106" t="s">
        <v>19</v>
      </c>
      <c r="M49" s="106"/>
      <c r="N49" s="106"/>
      <c r="O49" s="106"/>
    </row>
    <row r="50" spans="1:15" x14ac:dyDescent="0.2">
      <c r="A50" s="55" t="s">
        <v>7</v>
      </c>
      <c r="B50" s="55" t="s">
        <v>8</v>
      </c>
      <c r="C50" s="56" t="s">
        <v>9</v>
      </c>
      <c r="D50" s="56" t="s">
        <v>9</v>
      </c>
      <c r="E50" s="56" t="s">
        <v>9</v>
      </c>
      <c r="F50" s="56" t="s">
        <v>9</v>
      </c>
      <c r="G50" s="56" t="s">
        <v>9</v>
      </c>
      <c r="H50" s="88" t="s">
        <v>70</v>
      </c>
      <c r="I50" s="88" t="s">
        <v>71</v>
      </c>
      <c r="J50" s="88" t="s">
        <v>12</v>
      </c>
      <c r="K50" s="88" t="s">
        <v>13</v>
      </c>
      <c r="L50" s="88" t="s">
        <v>23</v>
      </c>
      <c r="M50" s="88" t="s">
        <v>72</v>
      </c>
      <c r="N50" s="88" t="s">
        <v>73</v>
      </c>
      <c r="O50" s="88" t="s">
        <v>74</v>
      </c>
    </row>
    <row r="51" spans="1:15" ht="12.75" thickBot="1" x14ac:dyDescent="0.25">
      <c r="A51" s="55"/>
      <c r="B51" s="55"/>
      <c r="C51" s="55" t="s">
        <v>17</v>
      </c>
      <c r="D51" s="55" t="s">
        <v>78</v>
      </c>
      <c r="E51" s="55" t="s">
        <v>17</v>
      </c>
      <c r="F51" s="55" t="s">
        <v>17</v>
      </c>
      <c r="G51" s="55" t="s">
        <v>17</v>
      </c>
      <c r="H51" s="116"/>
      <c r="I51" s="116"/>
      <c r="J51" s="116"/>
      <c r="K51" s="92"/>
      <c r="L51" s="92"/>
      <c r="M51" s="92"/>
      <c r="N51" s="92"/>
      <c r="O51" s="92"/>
    </row>
    <row r="52" spans="1:15" ht="32.25" thickBot="1" x14ac:dyDescent="0.25">
      <c r="A52" s="40"/>
      <c r="B52" s="52" t="s">
        <v>62</v>
      </c>
      <c r="C52" s="51">
        <v>30</v>
      </c>
      <c r="D52" s="117">
        <v>0.4</v>
      </c>
      <c r="E52" s="118">
        <v>1.9</v>
      </c>
      <c r="F52" s="118">
        <v>3.9</v>
      </c>
      <c r="G52" s="118">
        <v>33.6</v>
      </c>
      <c r="H52" s="117">
        <v>0</v>
      </c>
      <c r="I52" s="118">
        <v>3.6</v>
      </c>
      <c r="J52" s="118">
        <v>84</v>
      </c>
      <c r="K52" s="119">
        <v>0.9</v>
      </c>
      <c r="L52" s="119">
        <v>11.46</v>
      </c>
      <c r="M52" s="119">
        <v>8.52</v>
      </c>
      <c r="N52" s="119">
        <v>5.0999999999999996</v>
      </c>
      <c r="O52" s="119">
        <v>0.48</v>
      </c>
    </row>
    <row r="53" spans="1:15" ht="30.75" thickBot="1" x14ac:dyDescent="0.25">
      <c r="A53" s="13">
        <v>132</v>
      </c>
      <c r="B53" s="11" t="s">
        <v>129</v>
      </c>
      <c r="C53" s="50" t="s">
        <v>98</v>
      </c>
      <c r="D53" s="119">
        <v>7.6</v>
      </c>
      <c r="E53" s="119">
        <v>33.6</v>
      </c>
      <c r="F53" s="119">
        <v>43.28</v>
      </c>
      <c r="G53" s="119">
        <v>464.10000000000008</v>
      </c>
      <c r="H53" s="119">
        <v>7.8E-2</v>
      </c>
      <c r="I53" s="119">
        <v>6.03</v>
      </c>
      <c r="J53" s="119">
        <v>0</v>
      </c>
      <c r="K53" s="119">
        <v>0</v>
      </c>
      <c r="L53" s="119">
        <v>21.16</v>
      </c>
      <c r="M53" s="119">
        <v>57.56</v>
      </c>
      <c r="N53" s="119">
        <v>20.72</v>
      </c>
      <c r="O53" s="119">
        <v>1.2</v>
      </c>
    </row>
    <row r="54" spans="1:15" ht="32.25" thickBot="1" x14ac:dyDescent="0.25">
      <c r="A54" s="69" t="s">
        <v>156</v>
      </c>
      <c r="B54" s="37" t="s">
        <v>123</v>
      </c>
      <c r="C54" s="102" t="s">
        <v>60</v>
      </c>
      <c r="D54" s="100">
        <v>9.6</v>
      </c>
      <c r="E54" s="100">
        <v>2.1</v>
      </c>
      <c r="F54" s="100">
        <v>4.5</v>
      </c>
      <c r="G54" s="100">
        <v>105</v>
      </c>
      <c r="H54" s="100">
        <v>0.1</v>
      </c>
      <c r="I54" s="100">
        <v>0.6</v>
      </c>
      <c r="J54" s="100">
        <v>22.6</v>
      </c>
      <c r="K54" s="100">
        <v>3.4</v>
      </c>
      <c r="L54" s="100">
        <v>30.8</v>
      </c>
      <c r="M54" s="100">
        <v>111.6</v>
      </c>
      <c r="N54" s="100">
        <v>16.600000000000001</v>
      </c>
      <c r="O54" s="100">
        <v>1</v>
      </c>
    </row>
    <row r="55" spans="1:15" ht="16.5" thickBot="1" x14ac:dyDescent="0.25">
      <c r="A55" s="149">
        <v>332</v>
      </c>
      <c r="B55" s="37" t="s">
        <v>42</v>
      </c>
      <c r="C55" s="102">
        <v>150</v>
      </c>
      <c r="D55" s="100">
        <v>5.2500000000000009</v>
      </c>
      <c r="E55" s="100">
        <v>6.1499999999999995</v>
      </c>
      <c r="F55" s="100">
        <v>35.25</v>
      </c>
      <c r="G55" s="100">
        <v>220.5</v>
      </c>
      <c r="H55" s="100">
        <v>8.4000000000000005E-2</v>
      </c>
      <c r="I55" s="100">
        <v>0</v>
      </c>
      <c r="J55" s="100">
        <v>0</v>
      </c>
      <c r="K55" s="100">
        <v>0</v>
      </c>
      <c r="L55" s="100">
        <v>7.4850000000000003</v>
      </c>
      <c r="M55" s="100">
        <v>47.505000000000003</v>
      </c>
      <c r="N55" s="100">
        <v>22.68</v>
      </c>
      <c r="O55" s="100">
        <v>0.8</v>
      </c>
    </row>
    <row r="56" spans="1:15" ht="32.25" thickBot="1" x14ac:dyDescent="0.25">
      <c r="A56" s="89">
        <v>640</v>
      </c>
      <c r="B56" s="200" t="s">
        <v>142</v>
      </c>
      <c r="C56" s="102">
        <v>200</v>
      </c>
      <c r="D56" s="201">
        <v>11.8</v>
      </c>
      <c r="E56" s="201">
        <v>13.5</v>
      </c>
      <c r="F56" s="201">
        <v>17.3</v>
      </c>
      <c r="G56" s="201">
        <v>246</v>
      </c>
      <c r="H56" s="201">
        <v>0.08</v>
      </c>
      <c r="I56" s="201">
        <v>0.12</v>
      </c>
      <c r="J56" s="201">
        <v>0.6</v>
      </c>
      <c r="K56" s="201">
        <v>0</v>
      </c>
      <c r="L56" s="201">
        <v>244</v>
      </c>
      <c r="M56" s="201">
        <v>40</v>
      </c>
      <c r="N56" s="201">
        <v>12</v>
      </c>
      <c r="O56" s="201">
        <v>0.18</v>
      </c>
    </row>
    <row r="57" spans="1:15" ht="45.75" thickBot="1" x14ac:dyDescent="0.25">
      <c r="A57" s="12"/>
      <c r="B57" s="11" t="s">
        <v>24</v>
      </c>
      <c r="C57" s="244">
        <v>60</v>
      </c>
      <c r="D57" s="119">
        <v>4.2</v>
      </c>
      <c r="E57" s="119">
        <v>0.6</v>
      </c>
      <c r="F57" s="119">
        <v>27.6</v>
      </c>
      <c r="G57" s="119">
        <v>132</v>
      </c>
      <c r="H57" s="119">
        <v>0.1</v>
      </c>
      <c r="I57" s="119">
        <v>0</v>
      </c>
      <c r="J57" s="119">
        <v>0</v>
      </c>
      <c r="K57" s="119">
        <v>1.3</v>
      </c>
      <c r="L57" s="119">
        <v>10.8</v>
      </c>
      <c r="M57" s="119">
        <v>52.2</v>
      </c>
      <c r="N57" s="119">
        <v>11.4</v>
      </c>
      <c r="O57" s="119">
        <v>2.4</v>
      </c>
    </row>
    <row r="58" spans="1:15" ht="15.75" thickBot="1" x14ac:dyDescent="0.25">
      <c r="A58" s="67" t="s">
        <v>104</v>
      </c>
      <c r="B58" s="71"/>
      <c r="C58" s="72"/>
      <c r="D58" s="117">
        <f>D57+D56+D55+D54+D53+D52</f>
        <v>38.85</v>
      </c>
      <c r="E58" s="117">
        <f t="shared" ref="E58:O58" si="3">E57+E56+E55+E54+E53+E52</f>
        <v>57.85</v>
      </c>
      <c r="F58" s="117">
        <f t="shared" si="3"/>
        <v>131.83000000000001</v>
      </c>
      <c r="G58" s="117">
        <f t="shared" si="3"/>
        <v>1201.2</v>
      </c>
      <c r="H58" s="117">
        <f t="shared" si="3"/>
        <v>0.442</v>
      </c>
      <c r="I58" s="117">
        <f t="shared" si="3"/>
        <v>10.35</v>
      </c>
      <c r="J58" s="117">
        <f t="shared" si="3"/>
        <v>107.2</v>
      </c>
      <c r="K58" s="117">
        <f t="shared" si="3"/>
        <v>5.6000000000000005</v>
      </c>
      <c r="L58" s="117">
        <f t="shared" si="3"/>
        <v>325.70500000000004</v>
      </c>
      <c r="M58" s="117">
        <f t="shared" si="3"/>
        <v>317.38499999999999</v>
      </c>
      <c r="N58" s="117">
        <f t="shared" si="3"/>
        <v>88.5</v>
      </c>
      <c r="O58" s="117">
        <f t="shared" si="3"/>
        <v>6.0600000000000005</v>
      </c>
    </row>
    <row r="60" spans="1:15" x14ac:dyDescent="0.2">
      <c r="A60" s="105" t="s">
        <v>79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</row>
    <row r="61" spans="1:15" x14ac:dyDescent="0.2">
      <c r="A61" s="105" t="s">
        <v>20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</row>
    <row r="62" spans="1:15" ht="12.75" thickBot="1" x14ac:dyDescent="0.25">
      <c r="A62" s="64"/>
    </row>
    <row r="63" spans="1:15" ht="24.75" thickBot="1" x14ac:dyDescent="0.25">
      <c r="A63" s="54" t="s">
        <v>0</v>
      </c>
      <c r="B63" s="54" t="s">
        <v>1</v>
      </c>
      <c r="C63" s="57" t="s">
        <v>2</v>
      </c>
      <c r="D63" s="57" t="s">
        <v>3</v>
      </c>
      <c r="E63" s="57" t="s">
        <v>4</v>
      </c>
      <c r="F63" s="57" t="s">
        <v>68</v>
      </c>
      <c r="G63" s="57" t="s">
        <v>18</v>
      </c>
      <c r="H63" s="106" t="s">
        <v>6</v>
      </c>
      <c r="I63" s="106"/>
      <c r="J63" s="106"/>
      <c r="K63" s="106"/>
      <c r="L63" s="106" t="s">
        <v>19</v>
      </c>
      <c r="M63" s="106"/>
      <c r="N63" s="106"/>
      <c r="O63" s="106"/>
    </row>
    <row r="64" spans="1:15" x14ac:dyDescent="0.2">
      <c r="A64" s="55" t="s">
        <v>7</v>
      </c>
      <c r="B64" s="55" t="s">
        <v>8</v>
      </c>
      <c r="C64" s="56" t="s">
        <v>9</v>
      </c>
      <c r="D64" s="56" t="s">
        <v>9</v>
      </c>
      <c r="E64" s="56" t="s">
        <v>9</v>
      </c>
      <c r="F64" s="56" t="s">
        <v>9</v>
      </c>
      <c r="G64" s="56" t="s">
        <v>9</v>
      </c>
      <c r="H64" s="88" t="s">
        <v>70</v>
      </c>
      <c r="I64" s="88" t="s">
        <v>71</v>
      </c>
      <c r="J64" s="88" t="s">
        <v>12</v>
      </c>
      <c r="K64" s="88" t="s">
        <v>13</v>
      </c>
      <c r="L64" s="88" t="s">
        <v>23</v>
      </c>
      <c r="M64" s="88" t="s">
        <v>72</v>
      </c>
      <c r="N64" s="88" t="s">
        <v>73</v>
      </c>
      <c r="O64" s="88" t="s">
        <v>74</v>
      </c>
    </row>
    <row r="65" spans="1:15" ht="12.75" thickBot="1" x14ac:dyDescent="0.25">
      <c r="A65" s="55"/>
      <c r="B65" s="55"/>
      <c r="C65" s="55" t="s">
        <v>17</v>
      </c>
      <c r="D65" s="55" t="s">
        <v>17</v>
      </c>
      <c r="E65" s="55" t="s">
        <v>17</v>
      </c>
      <c r="F65" s="55" t="s">
        <v>17</v>
      </c>
      <c r="G65" s="55" t="s">
        <v>17</v>
      </c>
      <c r="H65" s="92"/>
      <c r="I65" s="92"/>
      <c r="J65" s="92"/>
      <c r="K65" s="92"/>
      <c r="L65" s="92"/>
      <c r="M65" s="92"/>
      <c r="N65" s="92"/>
      <c r="O65" s="92"/>
    </row>
    <row r="66" spans="1:15" ht="33" customHeight="1" thickBot="1" x14ac:dyDescent="0.25">
      <c r="A66" s="21">
        <v>124</v>
      </c>
      <c r="B66" s="220" t="s">
        <v>125</v>
      </c>
      <c r="C66" s="143" t="s">
        <v>98</v>
      </c>
      <c r="D66" s="118">
        <v>1.86</v>
      </c>
      <c r="E66" s="118">
        <v>4.9399999999999995</v>
      </c>
      <c r="F66" s="118">
        <v>8.4599999999999991</v>
      </c>
      <c r="G66" s="118">
        <v>86.5</v>
      </c>
      <c r="H66" s="119">
        <v>4.5999999999999999E-2</v>
      </c>
      <c r="I66" s="119">
        <v>14.771999999999998</v>
      </c>
      <c r="J66" s="119">
        <v>0</v>
      </c>
      <c r="K66" s="119">
        <v>0</v>
      </c>
      <c r="L66" s="119">
        <v>34.659999999999997</v>
      </c>
      <c r="M66" s="119">
        <v>38.1</v>
      </c>
      <c r="N66" s="119">
        <v>17.8</v>
      </c>
      <c r="O66" s="119">
        <v>0.64</v>
      </c>
    </row>
    <row r="67" spans="1:15" ht="16.5" thickBot="1" x14ac:dyDescent="0.25">
      <c r="A67" s="47">
        <v>437</v>
      </c>
      <c r="B67" s="37" t="s">
        <v>48</v>
      </c>
      <c r="C67" s="102" t="s">
        <v>86</v>
      </c>
      <c r="D67" s="100">
        <v>13.900000000000002</v>
      </c>
      <c r="E67" s="100">
        <v>6.5</v>
      </c>
      <c r="F67" s="100">
        <v>4</v>
      </c>
      <c r="G67" s="100">
        <v>132</v>
      </c>
      <c r="H67" s="100">
        <v>3.3000000000000002E-2</v>
      </c>
      <c r="I67" s="100">
        <v>0.5</v>
      </c>
      <c r="J67" s="100">
        <v>13.33</v>
      </c>
      <c r="K67" s="100">
        <v>0</v>
      </c>
      <c r="L67" s="100">
        <v>24.33</v>
      </c>
      <c r="M67" s="100">
        <v>103.49999999999999</v>
      </c>
      <c r="N67" s="100">
        <v>22.66</v>
      </c>
      <c r="O67" s="100">
        <v>2.2000000000000002</v>
      </c>
    </row>
    <row r="68" spans="1:15" ht="16.5" thickBot="1" x14ac:dyDescent="0.25">
      <c r="A68" s="47">
        <v>520</v>
      </c>
      <c r="B68" s="37" t="s">
        <v>45</v>
      </c>
      <c r="C68" s="102">
        <v>150</v>
      </c>
      <c r="D68" s="100">
        <v>3.1500000000000004</v>
      </c>
      <c r="E68" s="100">
        <v>6.75</v>
      </c>
      <c r="F68" s="100">
        <v>21.9</v>
      </c>
      <c r="G68" s="100">
        <v>163.5</v>
      </c>
      <c r="H68" s="100">
        <v>0.15</v>
      </c>
      <c r="I68" s="100">
        <v>5.6</v>
      </c>
      <c r="J68" s="100">
        <v>4</v>
      </c>
      <c r="K68" s="100">
        <v>0.2</v>
      </c>
      <c r="L68" s="100">
        <v>40</v>
      </c>
      <c r="M68" s="100">
        <v>84</v>
      </c>
      <c r="N68" s="100">
        <v>30</v>
      </c>
      <c r="O68" s="100">
        <v>1</v>
      </c>
    </row>
    <row r="69" spans="1:15" ht="15.75" thickBot="1" x14ac:dyDescent="0.25">
      <c r="A69" s="12">
        <v>684.68499999999995</v>
      </c>
      <c r="B69" s="11" t="s">
        <v>117</v>
      </c>
      <c r="C69" s="244" t="s">
        <v>115</v>
      </c>
      <c r="D69" s="119">
        <v>0.2</v>
      </c>
      <c r="E69" s="119">
        <v>0</v>
      </c>
      <c r="F69" s="119">
        <v>15</v>
      </c>
      <c r="G69" s="119">
        <v>115.99999999999999</v>
      </c>
      <c r="H69" s="119">
        <v>0</v>
      </c>
      <c r="I69" s="119">
        <v>0</v>
      </c>
      <c r="J69" s="119">
        <v>0</v>
      </c>
      <c r="K69" s="119">
        <v>0</v>
      </c>
      <c r="L69" s="119">
        <v>6</v>
      </c>
      <c r="M69" s="119">
        <v>4</v>
      </c>
      <c r="N69" s="119">
        <v>3</v>
      </c>
      <c r="O69" s="119">
        <v>0.4</v>
      </c>
    </row>
    <row r="70" spans="1:15" ht="45.75" thickBot="1" x14ac:dyDescent="0.25">
      <c r="A70" s="12"/>
      <c r="B70" s="11" t="s">
        <v>24</v>
      </c>
      <c r="C70" s="244">
        <v>60</v>
      </c>
      <c r="D70" s="119">
        <v>4.2</v>
      </c>
      <c r="E70" s="119">
        <v>0.6</v>
      </c>
      <c r="F70" s="119">
        <v>27.6</v>
      </c>
      <c r="G70" s="119">
        <v>132</v>
      </c>
      <c r="H70" s="119">
        <v>0.1</v>
      </c>
      <c r="I70" s="119">
        <v>0</v>
      </c>
      <c r="J70" s="119">
        <v>0</v>
      </c>
      <c r="K70" s="119">
        <v>1.3</v>
      </c>
      <c r="L70" s="119">
        <v>10.8</v>
      </c>
      <c r="M70" s="119">
        <v>52.2</v>
      </c>
      <c r="N70" s="119">
        <v>11.4</v>
      </c>
      <c r="O70" s="119">
        <v>2.4</v>
      </c>
    </row>
    <row r="71" spans="1:15" ht="12.75" thickBot="1" x14ac:dyDescent="0.25">
      <c r="A71" s="57" t="s">
        <v>104</v>
      </c>
      <c r="B71" s="62"/>
      <c r="C71" s="63"/>
      <c r="D71" s="59">
        <f>D70+D69+D67+D66+D68</f>
        <v>23.310000000000002</v>
      </c>
      <c r="E71" s="59">
        <f t="shared" ref="E71:O71" si="4">E70+E69+E67+E66+E68</f>
        <v>18.79</v>
      </c>
      <c r="F71" s="59">
        <f t="shared" si="4"/>
        <v>76.960000000000008</v>
      </c>
      <c r="G71" s="59">
        <f t="shared" si="4"/>
        <v>630</v>
      </c>
      <c r="H71" s="59">
        <f t="shared" si="4"/>
        <v>0.32899999999999996</v>
      </c>
      <c r="I71" s="59">
        <f t="shared" si="4"/>
        <v>20.872</v>
      </c>
      <c r="J71" s="59">
        <f t="shared" si="4"/>
        <v>17.329999999999998</v>
      </c>
      <c r="K71" s="59">
        <f t="shared" si="4"/>
        <v>1.5</v>
      </c>
      <c r="L71" s="59">
        <f t="shared" si="4"/>
        <v>115.78999999999999</v>
      </c>
      <c r="M71" s="59">
        <f t="shared" si="4"/>
        <v>281.79999999999995</v>
      </c>
      <c r="N71" s="59">
        <f t="shared" si="4"/>
        <v>84.86</v>
      </c>
      <c r="O71" s="59">
        <f t="shared" si="4"/>
        <v>6.64</v>
      </c>
    </row>
    <row r="72" spans="1:15" x14ac:dyDescent="0.2">
      <c r="A72" s="64"/>
    </row>
    <row r="73" spans="1:15" x14ac:dyDescent="0.2">
      <c r="A73" s="105" t="s">
        <v>27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</row>
    <row r="74" spans="1:15" x14ac:dyDescent="0.2">
      <c r="A74" s="105" t="s">
        <v>36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</row>
    <row r="75" spans="1:15" x14ac:dyDescent="0.2">
      <c r="A75" s="105" t="s">
        <v>20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</row>
    <row r="76" spans="1:15" ht="12.75" thickBot="1" x14ac:dyDescent="0.2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</row>
    <row r="77" spans="1:15" ht="24.75" thickBot="1" x14ac:dyDescent="0.25">
      <c r="A77" s="54" t="s">
        <v>0</v>
      </c>
      <c r="B77" s="54" t="s">
        <v>1</v>
      </c>
      <c r="C77" s="57" t="s">
        <v>2</v>
      </c>
      <c r="D77" s="57" t="s">
        <v>3</v>
      </c>
      <c r="E77" s="57" t="s">
        <v>4</v>
      </c>
      <c r="F77" s="57" t="s">
        <v>68</v>
      </c>
      <c r="G77" s="57" t="s">
        <v>18</v>
      </c>
      <c r="H77" s="106" t="s">
        <v>6</v>
      </c>
      <c r="I77" s="106"/>
      <c r="J77" s="106"/>
      <c r="K77" s="106"/>
      <c r="L77" s="106" t="s">
        <v>19</v>
      </c>
      <c r="M77" s="106"/>
      <c r="N77" s="106"/>
      <c r="O77" s="107"/>
    </row>
    <row r="78" spans="1:15" x14ac:dyDescent="0.2">
      <c r="A78" s="55" t="s">
        <v>7</v>
      </c>
      <c r="B78" s="55" t="s">
        <v>8</v>
      </c>
      <c r="C78" s="56" t="s">
        <v>9</v>
      </c>
      <c r="D78" s="56" t="s">
        <v>9</v>
      </c>
      <c r="E78" s="56" t="s">
        <v>9</v>
      </c>
      <c r="F78" s="56" t="s">
        <v>9</v>
      </c>
      <c r="G78" s="56" t="s">
        <v>9</v>
      </c>
      <c r="H78" s="88" t="s">
        <v>70</v>
      </c>
      <c r="I78" s="88" t="s">
        <v>71</v>
      </c>
      <c r="J78" s="88" t="s">
        <v>12</v>
      </c>
      <c r="K78" s="88" t="s">
        <v>13</v>
      </c>
      <c r="L78" s="88" t="s">
        <v>23</v>
      </c>
      <c r="M78" s="88" t="s">
        <v>72</v>
      </c>
      <c r="N78" s="88" t="s">
        <v>73</v>
      </c>
      <c r="O78" s="88" t="s">
        <v>74</v>
      </c>
    </row>
    <row r="79" spans="1:15" ht="12.75" thickBot="1" x14ac:dyDescent="0.25">
      <c r="A79" s="55"/>
      <c r="B79" s="55"/>
      <c r="C79" s="55" t="s">
        <v>17</v>
      </c>
      <c r="D79" s="55" t="s">
        <v>17</v>
      </c>
      <c r="E79" s="55" t="s">
        <v>17</v>
      </c>
      <c r="F79" s="55" t="s">
        <v>17</v>
      </c>
      <c r="G79" s="55" t="s">
        <v>17</v>
      </c>
      <c r="H79" s="92"/>
      <c r="I79" s="92"/>
      <c r="J79" s="92"/>
      <c r="K79" s="92"/>
      <c r="L79" s="92"/>
      <c r="M79" s="92"/>
      <c r="N79" s="92"/>
      <c r="O79" s="92"/>
    </row>
    <row r="80" spans="1:15" ht="12.75" thickBot="1" x14ac:dyDescent="0.25">
      <c r="A80" s="57"/>
      <c r="B80" s="58" t="s">
        <v>75</v>
      </c>
      <c r="C80" s="82">
        <v>20</v>
      </c>
      <c r="D80" s="59">
        <v>0.4</v>
      </c>
      <c r="E80" s="59">
        <v>0</v>
      </c>
      <c r="F80" s="59">
        <v>2.2000000000000002</v>
      </c>
      <c r="G80" s="59">
        <v>10</v>
      </c>
      <c r="H80" s="59">
        <v>0</v>
      </c>
      <c r="I80" s="59">
        <v>2.4666666666666668</v>
      </c>
      <c r="J80" s="59">
        <v>54.066666666666663</v>
      </c>
      <c r="K80" s="59">
        <v>0</v>
      </c>
      <c r="L80" s="59">
        <v>14.466666666666665</v>
      </c>
      <c r="M80" s="59">
        <v>13.066666666666668</v>
      </c>
      <c r="N80" s="59">
        <v>5.333333333333333</v>
      </c>
      <c r="O80" s="60">
        <v>0.26666666666666666</v>
      </c>
    </row>
    <row r="81" spans="1:15" ht="30.75" thickBot="1" x14ac:dyDescent="0.25">
      <c r="A81" s="13">
        <v>147</v>
      </c>
      <c r="B81" s="11" t="s">
        <v>128</v>
      </c>
      <c r="C81" s="30" t="s">
        <v>98</v>
      </c>
      <c r="D81" s="119">
        <v>3.6</v>
      </c>
      <c r="E81" s="119">
        <v>5.08</v>
      </c>
      <c r="F81" s="119">
        <v>12.700000000000001</v>
      </c>
      <c r="G81" s="119">
        <v>107.69999999999999</v>
      </c>
      <c r="H81" s="119">
        <v>0.11</v>
      </c>
      <c r="I81" s="119">
        <v>8.25</v>
      </c>
      <c r="J81" s="119">
        <v>0</v>
      </c>
      <c r="K81" s="119">
        <v>0.7</v>
      </c>
      <c r="L81" s="119">
        <v>24.6</v>
      </c>
      <c r="M81" s="119">
        <v>66.650000000000006</v>
      </c>
      <c r="N81" s="119">
        <v>27</v>
      </c>
      <c r="O81" s="119">
        <v>1.0900000000000001</v>
      </c>
    </row>
    <row r="82" spans="1:15" ht="16.5" thickBot="1" x14ac:dyDescent="0.25">
      <c r="A82" s="69">
        <v>413</v>
      </c>
      <c r="B82" s="52" t="s">
        <v>47</v>
      </c>
      <c r="C82" s="244">
        <v>50</v>
      </c>
      <c r="D82" s="100">
        <v>5.5</v>
      </c>
      <c r="E82" s="100">
        <v>12</v>
      </c>
      <c r="F82" s="100">
        <v>0.83</v>
      </c>
      <c r="G82" s="100">
        <v>136.66499999999999</v>
      </c>
      <c r="H82" s="100">
        <v>0.1</v>
      </c>
      <c r="I82" s="100">
        <v>0</v>
      </c>
      <c r="J82" s="100">
        <v>0.90000000000000013</v>
      </c>
      <c r="K82" s="100">
        <v>0</v>
      </c>
      <c r="L82" s="100">
        <v>17.5</v>
      </c>
      <c r="M82" s="100">
        <v>79.5</v>
      </c>
      <c r="N82" s="100">
        <v>10</v>
      </c>
      <c r="O82" s="100">
        <v>1.2142857142857142</v>
      </c>
    </row>
    <row r="83" spans="1:15" ht="16.5" thickBot="1" x14ac:dyDescent="0.25">
      <c r="A83" s="178">
        <v>511.59300000000002</v>
      </c>
      <c r="B83" s="37" t="s">
        <v>143</v>
      </c>
      <c r="C83" s="102" t="s">
        <v>144</v>
      </c>
      <c r="D83" s="100">
        <v>3.8</v>
      </c>
      <c r="E83" s="100">
        <v>6.5</v>
      </c>
      <c r="F83" s="100">
        <v>29.9</v>
      </c>
      <c r="G83" s="100">
        <v>196</v>
      </c>
      <c r="H83" s="100">
        <v>0.1836666666666667</v>
      </c>
      <c r="I83" s="100">
        <v>1.4000000000000001</v>
      </c>
      <c r="J83" s="100">
        <v>18</v>
      </c>
      <c r="K83" s="100">
        <v>0</v>
      </c>
      <c r="L83" s="100">
        <v>10.91</v>
      </c>
      <c r="M83" s="100">
        <v>86.63</v>
      </c>
      <c r="N83" s="100">
        <v>14.89</v>
      </c>
      <c r="O83" s="100">
        <v>1.4</v>
      </c>
    </row>
    <row r="84" spans="1:15" ht="30.75" thickBot="1" x14ac:dyDescent="0.25">
      <c r="A84" s="13">
        <v>634</v>
      </c>
      <c r="B84" s="11" t="s">
        <v>100</v>
      </c>
      <c r="C84" s="244">
        <v>200</v>
      </c>
      <c r="D84" s="119">
        <v>0.6</v>
      </c>
      <c r="E84" s="119">
        <v>0</v>
      </c>
      <c r="F84" s="119">
        <v>46.6</v>
      </c>
      <c r="G84" s="119">
        <v>182</v>
      </c>
      <c r="H84" s="119">
        <v>0.02</v>
      </c>
      <c r="I84" s="119">
        <v>26</v>
      </c>
      <c r="J84" s="119">
        <v>0</v>
      </c>
      <c r="K84" s="119">
        <v>0</v>
      </c>
      <c r="L84" s="119">
        <v>18</v>
      </c>
      <c r="M84" s="119">
        <v>18</v>
      </c>
      <c r="N84" s="119">
        <v>12</v>
      </c>
      <c r="O84" s="119">
        <v>0.8</v>
      </c>
    </row>
    <row r="85" spans="1:15" ht="15" customHeight="1" thickBot="1" x14ac:dyDescent="0.25">
      <c r="A85" s="12"/>
      <c r="B85" s="11" t="s">
        <v>24</v>
      </c>
      <c r="C85" s="244">
        <v>60</v>
      </c>
      <c r="D85" s="119">
        <v>4.2</v>
      </c>
      <c r="E85" s="119">
        <v>0.6</v>
      </c>
      <c r="F85" s="119">
        <v>27.6</v>
      </c>
      <c r="G85" s="119">
        <v>132</v>
      </c>
      <c r="H85" s="119">
        <v>0.1</v>
      </c>
      <c r="I85" s="119">
        <v>0</v>
      </c>
      <c r="J85" s="119">
        <v>0</v>
      </c>
      <c r="K85" s="119">
        <v>1.3</v>
      </c>
      <c r="L85" s="119">
        <v>10.8</v>
      </c>
      <c r="M85" s="119">
        <v>52.2</v>
      </c>
      <c r="N85" s="119">
        <v>11.4</v>
      </c>
      <c r="O85" s="119">
        <v>2.4</v>
      </c>
    </row>
    <row r="86" spans="1:15" ht="15.75" thickBot="1" x14ac:dyDescent="0.25">
      <c r="A86" s="67" t="s">
        <v>104</v>
      </c>
      <c r="B86" s="73"/>
      <c r="C86" s="74"/>
      <c r="D86" s="119">
        <f>D85+D84+D83+D82+D81+D80</f>
        <v>18.099999999999998</v>
      </c>
      <c r="E86" s="119">
        <f t="shared" ref="E86:O86" si="5">E85+E84+E83+E82+E81+E80</f>
        <v>24.18</v>
      </c>
      <c r="F86" s="119">
        <f t="shared" si="5"/>
        <v>119.83</v>
      </c>
      <c r="G86" s="119">
        <f t="shared" si="5"/>
        <v>764.36500000000001</v>
      </c>
      <c r="H86" s="119">
        <f t="shared" si="5"/>
        <v>0.51366666666666672</v>
      </c>
      <c r="I86" s="119">
        <f t="shared" si="5"/>
        <v>38.116666666666667</v>
      </c>
      <c r="J86" s="119">
        <f t="shared" si="5"/>
        <v>72.966666666666669</v>
      </c>
      <c r="K86" s="119">
        <f t="shared" si="5"/>
        <v>2</v>
      </c>
      <c r="L86" s="119">
        <f t="shared" si="5"/>
        <v>96.276666666666671</v>
      </c>
      <c r="M86" s="119">
        <f t="shared" si="5"/>
        <v>316.04666666666668</v>
      </c>
      <c r="N86" s="119">
        <f t="shared" si="5"/>
        <v>80.623333333333321</v>
      </c>
      <c r="O86" s="119">
        <f t="shared" si="5"/>
        <v>7.1709523809523805</v>
      </c>
    </row>
    <row r="87" spans="1:15" x14ac:dyDescent="0.2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</row>
    <row r="88" spans="1:15" x14ac:dyDescent="0.2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</row>
    <row r="89" spans="1:15" x14ac:dyDescent="0.2">
      <c r="A89" s="105" t="s">
        <v>65</v>
      </c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</row>
    <row r="90" spans="1:15" x14ac:dyDescent="0.2">
      <c r="A90" s="105" t="s">
        <v>20</v>
      </c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</row>
    <row r="91" spans="1:15" ht="12.75" thickBot="1" x14ac:dyDescent="0.25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</row>
    <row r="92" spans="1:15" ht="24.75" thickBot="1" x14ac:dyDescent="0.25">
      <c r="A92" s="54" t="s">
        <v>0</v>
      </c>
      <c r="B92" s="54" t="s">
        <v>1</v>
      </c>
      <c r="C92" s="57" t="s">
        <v>2</v>
      </c>
      <c r="D92" s="57" t="s">
        <v>3</v>
      </c>
      <c r="E92" s="57" t="s">
        <v>4</v>
      </c>
      <c r="F92" s="57" t="s">
        <v>68</v>
      </c>
      <c r="G92" s="57" t="s">
        <v>59</v>
      </c>
      <c r="H92" s="106" t="s">
        <v>6</v>
      </c>
      <c r="I92" s="106"/>
      <c r="J92" s="106"/>
      <c r="K92" s="106"/>
      <c r="L92" s="106" t="s">
        <v>19</v>
      </c>
      <c r="M92" s="106"/>
      <c r="N92" s="106"/>
      <c r="O92" s="107"/>
    </row>
    <row r="93" spans="1:15" x14ac:dyDescent="0.2">
      <c r="A93" s="55" t="s">
        <v>7</v>
      </c>
      <c r="B93" s="55" t="s">
        <v>8</v>
      </c>
      <c r="C93" s="56" t="s">
        <v>9</v>
      </c>
      <c r="D93" s="56" t="s">
        <v>9</v>
      </c>
      <c r="E93" s="56" t="s">
        <v>9</v>
      </c>
      <c r="F93" s="56" t="s">
        <v>9</v>
      </c>
      <c r="G93" s="56" t="s">
        <v>9</v>
      </c>
      <c r="H93" s="88" t="s">
        <v>70</v>
      </c>
      <c r="I93" s="88" t="s">
        <v>71</v>
      </c>
      <c r="J93" s="88" t="s">
        <v>12</v>
      </c>
      <c r="K93" s="88" t="s">
        <v>13</v>
      </c>
      <c r="L93" s="88" t="s">
        <v>23</v>
      </c>
      <c r="M93" s="88" t="s">
        <v>72</v>
      </c>
      <c r="N93" s="88" t="s">
        <v>73</v>
      </c>
      <c r="O93" s="88" t="s">
        <v>74</v>
      </c>
    </row>
    <row r="94" spans="1:15" ht="12.75" thickBot="1" x14ac:dyDescent="0.25">
      <c r="A94" s="55"/>
      <c r="B94" s="55"/>
      <c r="C94" s="55" t="s">
        <v>17</v>
      </c>
      <c r="D94" s="55" t="s">
        <v>17</v>
      </c>
      <c r="E94" s="55" t="s">
        <v>17</v>
      </c>
      <c r="F94" s="55" t="s">
        <v>17</v>
      </c>
      <c r="G94" s="55" t="s">
        <v>17</v>
      </c>
      <c r="H94" s="92"/>
      <c r="I94" s="92"/>
      <c r="J94" s="92"/>
      <c r="K94" s="92"/>
      <c r="L94" s="92"/>
      <c r="M94" s="92"/>
      <c r="N94" s="92"/>
      <c r="O94" s="92"/>
    </row>
    <row r="95" spans="1:15" ht="16.5" thickBot="1" x14ac:dyDescent="0.25">
      <c r="A95" s="40">
        <v>78</v>
      </c>
      <c r="B95" s="52" t="s">
        <v>126</v>
      </c>
      <c r="C95" s="51">
        <v>100</v>
      </c>
      <c r="D95" s="117">
        <v>2.35</v>
      </c>
      <c r="E95" s="118">
        <v>4.5999999999999996</v>
      </c>
      <c r="F95" s="118">
        <v>12.3</v>
      </c>
      <c r="G95" s="118">
        <v>100.1</v>
      </c>
      <c r="H95" s="119">
        <v>2.9000000000000001E-2</v>
      </c>
      <c r="I95" s="119">
        <v>6.72</v>
      </c>
      <c r="J95" s="119">
        <v>0</v>
      </c>
      <c r="K95" s="119">
        <v>0</v>
      </c>
      <c r="L95" s="119">
        <v>38.24</v>
      </c>
      <c r="M95" s="119">
        <v>60.79</v>
      </c>
      <c r="N95" s="119">
        <v>29.630000000000003</v>
      </c>
      <c r="O95" s="119">
        <v>6.6</v>
      </c>
    </row>
    <row r="96" spans="1:15" ht="30.75" thickBot="1" x14ac:dyDescent="0.25">
      <c r="A96" s="21">
        <v>139</v>
      </c>
      <c r="B96" s="22" t="s">
        <v>96</v>
      </c>
      <c r="C96" s="21" t="s">
        <v>97</v>
      </c>
      <c r="D96" s="117">
        <v>6.08</v>
      </c>
      <c r="E96" s="117">
        <v>4.5599999999999996</v>
      </c>
      <c r="F96" s="117">
        <v>16.100000000000001</v>
      </c>
      <c r="G96" s="117">
        <v>130.5</v>
      </c>
      <c r="H96" s="117">
        <v>0.12</v>
      </c>
      <c r="I96" s="117">
        <v>0.8</v>
      </c>
      <c r="J96" s="117">
        <v>0</v>
      </c>
      <c r="K96" s="150">
        <v>1.68</v>
      </c>
      <c r="L96" s="151">
        <v>65.599999999999994</v>
      </c>
      <c r="M96" s="152">
        <v>262.39999999999998</v>
      </c>
      <c r="N96" s="117">
        <v>38.4</v>
      </c>
      <c r="O96" s="117">
        <v>1.76</v>
      </c>
    </row>
    <row r="97" spans="1:15" ht="16.5" thickBot="1" x14ac:dyDescent="0.25">
      <c r="A97" s="40">
        <v>371</v>
      </c>
      <c r="B97" s="52" t="s">
        <v>145</v>
      </c>
      <c r="C97" s="102">
        <v>50</v>
      </c>
      <c r="D97" s="100">
        <v>10.6</v>
      </c>
      <c r="E97" s="100">
        <v>3.1</v>
      </c>
      <c r="F97" s="100">
        <v>0</v>
      </c>
      <c r="G97" s="100">
        <v>71</v>
      </c>
      <c r="H97" s="100">
        <v>3.5714285714285712E-2</v>
      </c>
      <c r="I97" s="100">
        <v>0.35714285714285715</v>
      </c>
      <c r="J97" s="100">
        <v>5.7142857142857144</v>
      </c>
      <c r="K97" s="100">
        <v>1.0714285714285714</v>
      </c>
      <c r="L97" s="100">
        <v>17.857142857142858</v>
      </c>
      <c r="M97" s="100">
        <v>97.142857142857139</v>
      </c>
      <c r="N97" s="100">
        <v>12.857142857142856</v>
      </c>
      <c r="O97" s="100">
        <v>0.35714285714285715</v>
      </c>
    </row>
    <row r="98" spans="1:15" ht="16.5" thickBot="1" x14ac:dyDescent="0.25">
      <c r="A98" s="47">
        <v>520</v>
      </c>
      <c r="B98" s="37" t="s">
        <v>45</v>
      </c>
      <c r="C98" s="102">
        <v>150</v>
      </c>
      <c r="D98" s="100">
        <v>3.1500000000000004</v>
      </c>
      <c r="E98" s="100">
        <v>6.75</v>
      </c>
      <c r="F98" s="100">
        <v>21.9</v>
      </c>
      <c r="G98" s="100">
        <v>163.5</v>
      </c>
      <c r="H98" s="100">
        <v>0.13949999999999999</v>
      </c>
      <c r="I98" s="100">
        <v>18.160499999999999</v>
      </c>
      <c r="J98" s="100">
        <v>25.500000000000004</v>
      </c>
      <c r="K98" s="100">
        <v>0</v>
      </c>
      <c r="L98" s="100">
        <v>36.975000000000001</v>
      </c>
      <c r="M98" s="100">
        <v>86.594999999999985</v>
      </c>
      <c r="N98" s="100">
        <v>27.75</v>
      </c>
      <c r="O98" s="100">
        <v>1</v>
      </c>
    </row>
    <row r="99" spans="1:15" ht="15.75" thickBot="1" x14ac:dyDescent="0.25">
      <c r="A99" s="13">
        <v>705</v>
      </c>
      <c r="B99" s="11" t="s">
        <v>21</v>
      </c>
      <c r="C99" s="26">
        <v>200</v>
      </c>
      <c r="D99" s="100">
        <v>0.4</v>
      </c>
      <c r="E99" s="100">
        <v>0</v>
      </c>
      <c r="F99" s="100">
        <v>23.6</v>
      </c>
      <c r="G99" s="100">
        <v>94</v>
      </c>
      <c r="H99" s="100">
        <v>1.4000000000000002E-2</v>
      </c>
      <c r="I99" s="100">
        <v>100</v>
      </c>
      <c r="J99" s="100">
        <v>0</v>
      </c>
      <c r="K99" s="100">
        <v>0</v>
      </c>
      <c r="L99" s="100">
        <v>21.32</v>
      </c>
      <c r="M99" s="100">
        <v>3.4660000000000002</v>
      </c>
      <c r="N99" s="100">
        <v>3.4660000000000002</v>
      </c>
      <c r="O99" s="100">
        <v>0.6</v>
      </c>
    </row>
    <row r="100" spans="1:15" ht="45.75" thickBot="1" x14ac:dyDescent="0.25">
      <c r="A100" s="12"/>
      <c r="B100" s="11" t="s">
        <v>24</v>
      </c>
      <c r="C100" s="244">
        <v>60</v>
      </c>
      <c r="D100" s="100">
        <v>4.2</v>
      </c>
      <c r="E100" s="100">
        <v>0.6</v>
      </c>
      <c r="F100" s="100">
        <v>27.6</v>
      </c>
      <c r="G100" s="100">
        <v>132</v>
      </c>
      <c r="H100" s="100">
        <v>0.1</v>
      </c>
      <c r="I100" s="100">
        <v>0</v>
      </c>
      <c r="J100" s="100">
        <v>0</v>
      </c>
      <c r="K100" s="100">
        <v>1.3</v>
      </c>
      <c r="L100" s="100">
        <v>10.8</v>
      </c>
      <c r="M100" s="100">
        <v>52.2</v>
      </c>
      <c r="N100" s="100">
        <v>11.4</v>
      </c>
      <c r="O100" s="100">
        <v>2.4</v>
      </c>
    </row>
    <row r="101" spans="1:15" ht="15.75" thickBot="1" x14ac:dyDescent="0.25">
      <c r="A101" s="57" t="s">
        <v>104</v>
      </c>
      <c r="B101" s="78"/>
      <c r="C101" s="63"/>
      <c r="D101" s="117">
        <f>D100+D99+D98+D97+D96+D95</f>
        <v>26.78</v>
      </c>
      <c r="E101" s="117">
        <f t="shared" ref="E101:O101" si="6">E100+E99+E98+E97+E96+E95</f>
        <v>19.61</v>
      </c>
      <c r="F101" s="117">
        <f t="shared" si="6"/>
        <v>101.49999999999999</v>
      </c>
      <c r="G101" s="117">
        <f t="shared" si="6"/>
        <v>691.1</v>
      </c>
      <c r="H101" s="117">
        <f t="shared" si="6"/>
        <v>0.43821428571428572</v>
      </c>
      <c r="I101" s="117">
        <f t="shared" si="6"/>
        <v>126.03764285714286</v>
      </c>
      <c r="J101" s="117">
        <f t="shared" si="6"/>
        <v>31.214285714285719</v>
      </c>
      <c r="K101" s="117">
        <f t="shared" si="6"/>
        <v>4.0514285714285716</v>
      </c>
      <c r="L101" s="117">
        <f t="shared" si="6"/>
        <v>190.79214285714286</v>
      </c>
      <c r="M101" s="117">
        <f t="shared" si="6"/>
        <v>562.59385714285713</v>
      </c>
      <c r="N101" s="117">
        <f t="shared" si="6"/>
        <v>123.50314285714285</v>
      </c>
      <c r="O101" s="117">
        <f t="shared" si="6"/>
        <v>12.717142857142857</v>
      </c>
    </row>
    <row r="102" spans="1:15" x14ac:dyDescent="0.2">
      <c r="A102" s="93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</row>
    <row r="103" spans="1:15" x14ac:dyDescent="0.2">
      <c r="A103" s="93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</row>
    <row r="104" spans="1:15" x14ac:dyDescent="0.2">
      <c r="A104" s="105" t="s">
        <v>38</v>
      </c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</row>
    <row r="105" spans="1:15" x14ac:dyDescent="0.2">
      <c r="A105" s="105" t="s">
        <v>20</v>
      </c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</row>
    <row r="106" spans="1:15" ht="12.75" thickBot="1" x14ac:dyDescent="0.25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</row>
    <row r="107" spans="1:15" ht="24.75" thickBot="1" x14ac:dyDescent="0.25">
      <c r="A107" s="54" t="s">
        <v>0</v>
      </c>
      <c r="B107" s="54" t="s">
        <v>1</v>
      </c>
      <c r="C107" s="57" t="s">
        <v>2</v>
      </c>
      <c r="D107" s="57" t="s">
        <v>3</v>
      </c>
      <c r="E107" s="57" t="s">
        <v>4</v>
      </c>
      <c r="F107" s="57" t="s">
        <v>68</v>
      </c>
      <c r="G107" s="57" t="s">
        <v>59</v>
      </c>
      <c r="H107" s="106" t="s">
        <v>6</v>
      </c>
      <c r="I107" s="106"/>
      <c r="J107" s="106"/>
      <c r="K107" s="106"/>
      <c r="L107" s="106" t="s">
        <v>19</v>
      </c>
      <c r="M107" s="106"/>
      <c r="N107" s="106"/>
      <c r="O107" s="107"/>
    </row>
    <row r="108" spans="1:15" x14ac:dyDescent="0.2">
      <c r="A108" s="55" t="s">
        <v>80</v>
      </c>
      <c r="B108" s="55" t="s">
        <v>8</v>
      </c>
      <c r="C108" s="56" t="s">
        <v>9</v>
      </c>
      <c r="D108" s="56" t="s">
        <v>9</v>
      </c>
      <c r="E108" s="56" t="s">
        <v>9</v>
      </c>
      <c r="F108" s="56" t="s">
        <v>9</v>
      </c>
      <c r="G108" s="56" t="s">
        <v>9</v>
      </c>
      <c r="H108" s="88" t="s">
        <v>70</v>
      </c>
      <c r="I108" s="88" t="s">
        <v>71</v>
      </c>
      <c r="J108" s="88" t="s">
        <v>12</v>
      </c>
      <c r="K108" s="88" t="s">
        <v>13</v>
      </c>
      <c r="L108" s="88" t="s">
        <v>23</v>
      </c>
      <c r="M108" s="88" t="s">
        <v>72</v>
      </c>
      <c r="N108" s="88" t="s">
        <v>73</v>
      </c>
      <c r="O108" s="88" t="s">
        <v>74</v>
      </c>
    </row>
    <row r="109" spans="1:15" ht="12.75" thickBot="1" x14ac:dyDescent="0.25">
      <c r="A109" s="115"/>
      <c r="B109" s="115"/>
      <c r="C109" s="115" t="s">
        <v>17</v>
      </c>
      <c r="D109" s="115" t="s">
        <v>17</v>
      </c>
      <c r="E109" s="115" t="s">
        <v>17</v>
      </c>
      <c r="F109" s="115" t="s">
        <v>17</v>
      </c>
      <c r="G109" s="115" t="s">
        <v>17</v>
      </c>
      <c r="H109" s="92"/>
      <c r="I109" s="92"/>
      <c r="J109" s="92"/>
      <c r="K109" s="92"/>
      <c r="L109" s="92"/>
      <c r="M109" s="92"/>
      <c r="N109" s="92"/>
      <c r="O109" s="92"/>
    </row>
    <row r="110" spans="1:15" ht="30.75" thickBot="1" x14ac:dyDescent="0.25">
      <c r="A110" s="21">
        <v>111</v>
      </c>
      <c r="B110" s="65" t="s">
        <v>53</v>
      </c>
      <c r="C110" s="98" t="s">
        <v>98</v>
      </c>
      <c r="D110" s="118">
        <v>40.400000000000006</v>
      </c>
      <c r="E110" s="118">
        <v>50.960000000000008</v>
      </c>
      <c r="F110" s="118">
        <v>38.480000000000004</v>
      </c>
      <c r="G110" s="118">
        <v>656.9</v>
      </c>
      <c r="H110" s="119">
        <v>3.7999999999999999E-2</v>
      </c>
      <c r="I110" s="119">
        <v>8.23</v>
      </c>
      <c r="J110" s="119">
        <v>0</v>
      </c>
      <c r="K110" s="119">
        <v>0</v>
      </c>
      <c r="L110" s="119">
        <v>35.5</v>
      </c>
      <c r="M110" s="119">
        <v>42.58</v>
      </c>
      <c r="N110" s="119">
        <v>21</v>
      </c>
      <c r="O110" s="119">
        <v>0.88</v>
      </c>
    </row>
    <row r="111" spans="1:15" ht="32.25" thickBot="1" x14ac:dyDescent="0.25">
      <c r="A111" s="176" t="s">
        <v>156</v>
      </c>
      <c r="B111" s="52" t="s">
        <v>123</v>
      </c>
      <c r="C111" s="102" t="s">
        <v>60</v>
      </c>
      <c r="D111" s="100">
        <v>9.6</v>
      </c>
      <c r="E111" s="100">
        <v>2.1</v>
      </c>
      <c r="F111" s="100">
        <v>4.5</v>
      </c>
      <c r="G111" s="100">
        <v>105</v>
      </c>
      <c r="H111" s="100">
        <v>0.1</v>
      </c>
      <c r="I111" s="100">
        <v>0.6</v>
      </c>
      <c r="J111" s="100">
        <v>22.6</v>
      </c>
      <c r="K111" s="100">
        <v>3.4</v>
      </c>
      <c r="L111" s="100">
        <v>30.8</v>
      </c>
      <c r="M111" s="100">
        <v>111.6</v>
      </c>
      <c r="N111" s="100">
        <v>16.600000000000001</v>
      </c>
      <c r="O111" s="100">
        <v>1</v>
      </c>
    </row>
    <row r="112" spans="1:15" ht="16.5" thickBot="1" x14ac:dyDescent="0.25">
      <c r="A112" s="40">
        <v>516</v>
      </c>
      <c r="B112" s="37" t="s">
        <v>42</v>
      </c>
      <c r="C112" s="102">
        <v>150</v>
      </c>
      <c r="D112" s="100">
        <v>5.2500000000000009</v>
      </c>
      <c r="E112" s="100">
        <v>6.1499999999999995</v>
      </c>
      <c r="F112" s="100">
        <v>35.25</v>
      </c>
      <c r="G112" s="100">
        <v>220.5</v>
      </c>
      <c r="H112" s="100">
        <v>8.4000000000000005E-2</v>
      </c>
      <c r="I112" s="100">
        <v>0</v>
      </c>
      <c r="J112" s="100">
        <v>0</v>
      </c>
      <c r="K112" s="100">
        <v>0</v>
      </c>
      <c r="L112" s="100">
        <v>7.4850000000000003</v>
      </c>
      <c r="M112" s="100">
        <v>47.505000000000003</v>
      </c>
      <c r="N112" s="100">
        <v>22.68</v>
      </c>
      <c r="O112" s="100">
        <v>0.8</v>
      </c>
    </row>
    <row r="113" spans="1:15" ht="30.75" thickBot="1" x14ac:dyDescent="0.25">
      <c r="A113" s="13">
        <v>634</v>
      </c>
      <c r="B113" s="11" t="s">
        <v>100</v>
      </c>
      <c r="C113" s="244">
        <v>200</v>
      </c>
      <c r="D113" s="119">
        <v>0.6</v>
      </c>
      <c r="E113" s="119">
        <v>0</v>
      </c>
      <c r="F113" s="119">
        <v>46.6</v>
      </c>
      <c r="G113" s="119">
        <v>182</v>
      </c>
      <c r="H113" s="119">
        <v>0.02</v>
      </c>
      <c r="I113" s="119">
        <v>26</v>
      </c>
      <c r="J113" s="119">
        <v>0</v>
      </c>
      <c r="K113" s="119">
        <v>0</v>
      </c>
      <c r="L113" s="119">
        <v>18</v>
      </c>
      <c r="M113" s="119">
        <v>18</v>
      </c>
      <c r="N113" s="119">
        <v>12</v>
      </c>
      <c r="O113" s="119">
        <v>0.8</v>
      </c>
    </row>
    <row r="114" spans="1:15" ht="45.75" thickBot="1" x14ac:dyDescent="0.25">
      <c r="A114" s="12"/>
      <c r="B114" s="11" t="s">
        <v>24</v>
      </c>
      <c r="C114" s="244">
        <v>60</v>
      </c>
      <c r="D114" s="119">
        <v>4.2</v>
      </c>
      <c r="E114" s="119">
        <v>0.6</v>
      </c>
      <c r="F114" s="119">
        <v>27.6</v>
      </c>
      <c r="G114" s="119">
        <v>132</v>
      </c>
      <c r="H114" s="119">
        <v>0.1</v>
      </c>
      <c r="I114" s="119">
        <v>0</v>
      </c>
      <c r="J114" s="119">
        <v>0</v>
      </c>
      <c r="K114" s="119">
        <v>1.3</v>
      </c>
      <c r="L114" s="119">
        <v>10.8</v>
      </c>
      <c r="M114" s="119">
        <v>52.2</v>
      </c>
      <c r="N114" s="119">
        <v>11.4</v>
      </c>
      <c r="O114" s="119">
        <v>2.4</v>
      </c>
    </row>
    <row r="115" spans="1:15" ht="12.75" thickBot="1" x14ac:dyDescent="0.25">
      <c r="A115" s="57" t="s">
        <v>104</v>
      </c>
      <c r="B115" s="78"/>
      <c r="C115" s="63"/>
      <c r="D115" s="59">
        <f>D114+D113+D112+D111+D110</f>
        <v>60.050000000000004</v>
      </c>
      <c r="E115" s="59">
        <f t="shared" ref="E115:O115" si="7">E114+E113+E112+E111+E110</f>
        <v>59.810000000000009</v>
      </c>
      <c r="F115" s="59">
        <f t="shared" si="7"/>
        <v>152.43</v>
      </c>
      <c r="G115" s="59">
        <f t="shared" si="7"/>
        <v>1296.4000000000001</v>
      </c>
      <c r="H115" s="59">
        <f t="shared" si="7"/>
        <v>0.34200000000000003</v>
      </c>
      <c r="I115" s="59">
        <f t="shared" si="7"/>
        <v>34.83</v>
      </c>
      <c r="J115" s="59">
        <f t="shared" si="7"/>
        <v>22.6</v>
      </c>
      <c r="K115" s="59">
        <f t="shared" si="7"/>
        <v>4.7</v>
      </c>
      <c r="L115" s="59">
        <f t="shared" si="7"/>
        <v>102.58500000000001</v>
      </c>
      <c r="M115" s="59">
        <f t="shared" si="7"/>
        <v>271.88499999999999</v>
      </c>
      <c r="N115" s="59">
        <f t="shared" si="7"/>
        <v>83.68</v>
      </c>
      <c r="O115" s="59">
        <f t="shared" si="7"/>
        <v>5.88</v>
      </c>
    </row>
    <row r="116" spans="1:15" x14ac:dyDescent="0.2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</row>
    <row r="117" spans="1:15" x14ac:dyDescent="0.2">
      <c r="A117" s="93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</row>
    <row r="118" spans="1:15" x14ac:dyDescent="0.2">
      <c r="A118" s="105" t="s">
        <v>63</v>
      </c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</row>
    <row r="119" spans="1:15" x14ac:dyDescent="0.2">
      <c r="A119" s="105" t="s">
        <v>20</v>
      </c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</row>
    <row r="120" spans="1:15" ht="12.75" thickBot="1" x14ac:dyDescent="0.25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</row>
    <row r="121" spans="1:15" ht="24.75" thickBot="1" x14ac:dyDescent="0.25">
      <c r="A121" s="54" t="s">
        <v>0</v>
      </c>
      <c r="B121" s="54" t="s">
        <v>1</v>
      </c>
      <c r="C121" s="57" t="s">
        <v>2</v>
      </c>
      <c r="D121" s="57" t="s">
        <v>3</v>
      </c>
      <c r="E121" s="54" t="s">
        <v>81</v>
      </c>
      <c r="F121" s="57" t="s">
        <v>68</v>
      </c>
      <c r="G121" s="57" t="s">
        <v>18</v>
      </c>
      <c r="H121" s="106" t="s">
        <v>6</v>
      </c>
      <c r="I121" s="106"/>
      <c r="J121" s="106"/>
      <c r="K121" s="106"/>
      <c r="L121" s="106" t="s">
        <v>19</v>
      </c>
      <c r="M121" s="106"/>
      <c r="N121" s="106"/>
      <c r="O121" s="107"/>
    </row>
    <row r="122" spans="1:15" x14ac:dyDescent="0.2">
      <c r="A122" s="55" t="s">
        <v>7</v>
      </c>
      <c r="B122" s="55" t="s">
        <v>8</v>
      </c>
      <c r="C122" s="56" t="s">
        <v>9</v>
      </c>
      <c r="D122" s="56" t="s">
        <v>9</v>
      </c>
      <c r="E122" s="56" t="s">
        <v>9</v>
      </c>
      <c r="F122" s="56" t="s">
        <v>9</v>
      </c>
      <c r="G122" s="56" t="s">
        <v>9</v>
      </c>
      <c r="H122" s="88" t="s">
        <v>70</v>
      </c>
      <c r="I122" s="88" t="s">
        <v>71</v>
      </c>
      <c r="J122" s="88" t="s">
        <v>12</v>
      </c>
      <c r="K122" s="88" t="s">
        <v>13</v>
      </c>
      <c r="L122" s="88" t="s">
        <v>23</v>
      </c>
      <c r="M122" s="88" t="s">
        <v>72</v>
      </c>
      <c r="N122" s="88" t="s">
        <v>73</v>
      </c>
      <c r="O122" s="88" t="s">
        <v>74</v>
      </c>
    </row>
    <row r="123" spans="1:15" ht="12.75" thickBot="1" x14ac:dyDescent="0.25">
      <c r="A123" s="55"/>
      <c r="B123" s="55"/>
      <c r="C123" s="55" t="s">
        <v>17</v>
      </c>
      <c r="D123" s="55" t="s">
        <v>17</v>
      </c>
      <c r="E123" s="55" t="s">
        <v>17</v>
      </c>
      <c r="F123" s="55" t="s">
        <v>17</v>
      </c>
      <c r="G123" s="55" t="s">
        <v>17</v>
      </c>
      <c r="H123" s="92"/>
      <c r="I123" s="92"/>
      <c r="J123" s="92"/>
      <c r="K123" s="92"/>
      <c r="L123" s="92"/>
      <c r="M123" s="92"/>
      <c r="N123" s="92"/>
      <c r="O123" s="92"/>
    </row>
    <row r="124" spans="1:15" ht="30.75" thickBot="1" x14ac:dyDescent="0.25">
      <c r="A124" s="40">
        <v>43</v>
      </c>
      <c r="B124" s="44" t="s">
        <v>56</v>
      </c>
      <c r="C124" s="91">
        <v>100</v>
      </c>
      <c r="D124" s="147">
        <v>1.4</v>
      </c>
      <c r="E124" s="90">
        <v>5.0999999999999996</v>
      </c>
      <c r="F124" s="90">
        <v>8.9</v>
      </c>
      <c r="G124" s="90">
        <v>88</v>
      </c>
      <c r="H124" s="90">
        <v>2.7E-2</v>
      </c>
      <c r="I124" s="90">
        <v>32.450000000000003</v>
      </c>
      <c r="J124" s="90">
        <v>0</v>
      </c>
      <c r="K124" s="90">
        <v>0</v>
      </c>
      <c r="L124" s="90">
        <v>37.369999999999997</v>
      </c>
      <c r="M124" s="90">
        <v>27.61</v>
      </c>
      <c r="N124" s="90">
        <v>15.160000000000002</v>
      </c>
      <c r="O124" s="90">
        <v>1</v>
      </c>
    </row>
    <row r="125" spans="1:15" ht="15.75" thickBot="1" x14ac:dyDescent="0.25">
      <c r="A125" s="13">
        <v>87</v>
      </c>
      <c r="B125" s="33" t="s">
        <v>28</v>
      </c>
      <c r="C125" s="48" t="s">
        <v>97</v>
      </c>
      <c r="D125" s="148">
        <v>6.878000000000001</v>
      </c>
      <c r="E125" s="119">
        <v>6.7240000000000011</v>
      </c>
      <c r="F125" s="119">
        <v>11.565999999999999</v>
      </c>
      <c r="G125" s="119">
        <v>133.9</v>
      </c>
      <c r="H125" s="119">
        <v>0.08</v>
      </c>
      <c r="I125" s="119">
        <v>7.2900000000000009</v>
      </c>
      <c r="J125" s="119">
        <v>12</v>
      </c>
      <c r="K125" s="119">
        <v>0</v>
      </c>
      <c r="L125" s="119">
        <v>36.24</v>
      </c>
      <c r="M125" s="119">
        <v>141.22</v>
      </c>
      <c r="N125" s="119">
        <v>37.880000000000003</v>
      </c>
      <c r="O125" s="119">
        <v>1.2</v>
      </c>
    </row>
    <row r="126" spans="1:15" ht="15.75" thickBot="1" x14ac:dyDescent="0.25">
      <c r="A126" s="141">
        <v>462</v>
      </c>
      <c r="B126" s="65" t="s">
        <v>116</v>
      </c>
      <c r="C126" s="244" t="s">
        <v>85</v>
      </c>
      <c r="D126" s="119">
        <v>12.930000000000001</v>
      </c>
      <c r="E126" s="119">
        <v>15.389999999999997</v>
      </c>
      <c r="F126" s="119">
        <v>13.46</v>
      </c>
      <c r="G126" s="119">
        <v>246.2</v>
      </c>
      <c r="H126" s="119">
        <v>0.04</v>
      </c>
      <c r="I126" s="119">
        <v>0.9</v>
      </c>
      <c r="J126" s="119">
        <v>0</v>
      </c>
      <c r="K126" s="119">
        <v>0</v>
      </c>
      <c r="L126" s="119">
        <v>22</v>
      </c>
      <c r="M126" s="119">
        <v>107</v>
      </c>
      <c r="N126" s="119">
        <v>19</v>
      </c>
      <c r="O126" s="119">
        <v>0.8</v>
      </c>
    </row>
    <row r="127" spans="1:15" ht="16.5" thickBot="1" x14ac:dyDescent="0.25">
      <c r="A127" s="47">
        <v>520</v>
      </c>
      <c r="B127" s="37" t="s">
        <v>45</v>
      </c>
      <c r="C127" s="102">
        <v>150</v>
      </c>
      <c r="D127" s="100">
        <v>3.1500000000000004</v>
      </c>
      <c r="E127" s="100">
        <v>6.75</v>
      </c>
      <c r="F127" s="100">
        <v>21.9</v>
      </c>
      <c r="G127" s="100">
        <v>163.5</v>
      </c>
      <c r="H127" s="100">
        <v>0.13949999999999999</v>
      </c>
      <c r="I127" s="100">
        <v>18.160499999999999</v>
      </c>
      <c r="J127" s="100">
        <v>25.500000000000004</v>
      </c>
      <c r="K127" s="100">
        <v>0</v>
      </c>
      <c r="L127" s="100">
        <v>36.975000000000001</v>
      </c>
      <c r="M127" s="100">
        <v>86.594999999999985</v>
      </c>
      <c r="N127" s="100">
        <v>27.75</v>
      </c>
      <c r="O127" s="100">
        <v>1</v>
      </c>
    </row>
    <row r="128" spans="1:15" ht="30.75" thickBot="1" x14ac:dyDescent="0.25">
      <c r="A128" s="13">
        <v>684.68600000000004</v>
      </c>
      <c r="B128" s="11" t="s">
        <v>43</v>
      </c>
      <c r="C128" s="84" t="s">
        <v>44</v>
      </c>
      <c r="D128" s="100">
        <v>0.3</v>
      </c>
      <c r="E128" s="100">
        <v>0</v>
      </c>
      <c r="F128" s="100">
        <v>15.2</v>
      </c>
      <c r="G128" s="100">
        <v>60</v>
      </c>
      <c r="H128" s="100">
        <v>0</v>
      </c>
      <c r="I128" s="100">
        <v>2.2000000000000002</v>
      </c>
      <c r="J128" s="100">
        <v>0</v>
      </c>
      <c r="K128" s="100">
        <v>0</v>
      </c>
      <c r="L128" s="100">
        <v>18.100000000000001</v>
      </c>
      <c r="M128" s="100">
        <v>9.6</v>
      </c>
      <c r="N128" s="100">
        <v>7.3</v>
      </c>
      <c r="O128" s="100">
        <v>0.9</v>
      </c>
    </row>
    <row r="129" spans="1:15" ht="45.75" thickBot="1" x14ac:dyDescent="0.25">
      <c r="A129" s="13"/>
      <c r="B129" s="11" t="s">
        <v>24</v>
      </c>
      <c r="C129" s="244">
        <v>60</v>
      </c>
      <c r="D129" s="119">
        <v>4.2</v>
      </c>
      <c r="E129" s="119">
        <v>0.6</v>
      </c>
      <c r="F129" s="119">
        <v>27.6</v>
      </c>
      <c r="G129" s="119">
        <v>132</v>
      </c>
      <c r="H129" s="119">
        <v>0.1</v>
      </c>
      <c r="I129" s="119">
        <v>0</v>
      </c>
      <c r="J129" s="119">
        <v>0</v>
      </c>
      <c r="K129" s="119">
        <v>1.3</v>
      </c>
      <c r="L129" s="119">
        <v>10.8</v>
      </c>
      <c r="M129" s="119">
        <v>52.2</v>
      </c>
      <c r="N129" s="119">
        <v>11.4</v>
      </c>
      <c r="O129" s="119">
        <v>2.4</v>
      </c>
    </row>
    <row r="130" spans="1:15" ht="15.75" thickBot="1" x14ac:dyDescent="0.25">
      <c r="A130" s="57" t="s">
        <v>104</v>
      </c>
      <c r="B130" s="78"/>
      <c r="C130" s="146"/>
      <c r="D130" s="148">
        <f>D129+D128+D127+D126+D125+D124</f>
        <v>28.858000000000001</v>
      </c>
      <c r="E130" s="119">
        <f t="shared" ref="E130:O130" si="8">E129+E128+E127+E126+E125+E124</f>
        <v>34.563999999999993</v>
      </c>
      <c r="F130" s="119">
        <f t="shared" si="8"/>
        <v>98.626000000000005</v>
      </c>
      <c r="G130" s="119">
        <f>G129+G128+G127+G126+G125+G124</f>
        <v>823.6</v>
      </c>
      <c r="H130" s="59">
        <f t="shared" si="8"/>
        <v>0.38650000000000001</v>
      </c>
      <c r="I130" s="59">
        <f t="shared" si="8"/>
        <v>61.000500000000002</v>
      </c>
      <c r="J130" s="59">
        <f t="shared" si="8"/>
        <v>37.5</v>
      </c>
      <c r="K130" s="59">
        <f t="shared" si="8"/>
        <v>1.3</v>
      </c>
      <c r="L130" s="59">
        <f t="shared" si="8"/>
        <v>161.48500000000001</v>
      </c>
      <c r="M130" s="59">
        <f t="shared" si="8"/>
        <v>424.22500000000002</v>
      </c>
      <c r="N130" s="59">
        <f t="shared" si="8"/>
        <v>118.49000000000001</v>
      </c>
      <c r="O130" s="60">
        <f t="shared" si="8"/>
        <v>7.3</v>
      </c>
    </row>
    <row r="131" spans="1:15" x14ac:dyDescent="0.2">
      <c r="A131" s="93"/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</row>
    <row r="132" spans="1:15" x14ac:dyDescent="0.2">
      <c r="A132" s="93"/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</row>
    <row r="133" spans="1:15" x14ac:dyDescent="0.2">
      <c r="A133" s="105" t="s">
        <v>82</v>
      </c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</row>
    <row r="134" spans="1:15" x14ac:dyDescent="0.2">
      <c r="A134" s="105" t="s">
        <v>20</v>
      </c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</row>
    <row r="135" spans="1:15" ht="12.75" thickBot="1" x14ac:dyDescent="0.25">
      <c r="A135" s="94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</row>
    <row r="136" spans="1:15" ht="24.75" thickBot="1" x14ac:dyDescent="0.25">
      <c r="A136" s="54" t="s">
        <v>0</v>
      </c>
      <c r="B136" s="54" t="s">
        <v>1</v>
      </c>
      <c r="C136" s="57" t="s">
        <v>83</v>
      </c>
      <c r="D136" s="57" t="s">
        <v>3</v>
      </c>
      <c r="E136" s="57" t="s">
        <v>4</v>
      </c>
      <c r="F136" s="57" t="s">
        <v>68</v>
      </c>
      <c r="G136" s="57" t="s">
        <v>18</v>
      </c>
      <c r="H136" s="106" t="s">
        <v>6</v>
      </c>
      <c r="I136" s="106"/>
      <c r="J136" s="106"/>
      <c r="K136" s="106"/>
      <c r="L136" s="106" t="s">
        <v>19</v>
      </c>
      <c r="M136" s="106"/>
      <c r="N136" s="106"/>
      <c r="O136" s="107"/>
    </row>
    <row r="137" spans="1:15" ht="12.75" thickBot="1" x14ac:dyDescent="0.25">
      <c r="A137" s="55" t="s">
        <v>7</v>
      </c>
      <c r="B137" s="55" t="s">
        <v>8</v>
      </c>
      <c r="C137" s="56" t="s">
        <v>9</v>
      </c>
      <c r="D137" s="56" t="s">
        <v>9</v>
      </c>
      <c r="E137" s="56" t="s">
        <v>9</v>
      </c>
      <c r="F137" s="56" t="s">
        <v>9</v>
      </c>
      <c r="G137" s="56" t="s">
        <v>9</v>
      </c>
      <c r="H137" s="88" t="s">
        <v>70</v>
      </c>
      <c r="I137" s="88" t="s">
        <v>71</v>
      </c>
      <c r="J137" s="88" t="s">
        <v>12</v>
      </c>
      <c r="K137" s="88" t="s">
        <v>13</v>
      </c>
      <c r="L137" s="88" t="s">
        <v>23</v>
      </c>
      <c r="M137" s="88" t="s">
        <v>72</v>
      </c>
      <c r="N137" s="88" t="s">
        <v>73</v>
      </c>
      <c r="O137" s="88" t="s">
        <v>74</v>
      </c>
    </row>
    <row r="138" spans="1:15" ht="12.75" thickBot="1" x14ac:dyDescent="0.25">
      <c r="A138" s="55"/>
      <c r="B138" s="55"/>
      <c r="C138" s="80" t="s">
        <v>17</v>
      </c>
      <c r="D138" s="80" t="s">
        <v>84</v>
      </c>
      <c r="E138" s="80" t="s">
        <v>17</v>
      </c>
      <c r="F138" s="57" t="s">
        <v>17</v>
      </c>
      <c r="G138" s="80" t="s">
        <v>17</v>
      </c>
      <c r="H138" s="92"/>
      <c r="I138" s="92"/>
      <c r="J138" s="92"/>
      <c r="K138" s="92"/>
      <c r="L138" s="92"/>
      <c r="M138" s="92"/>
      <c r="N138" s="92"/>
      <c r="O138" s="92"/>
    </row>
    <row r="139" spans="1:15" ht="31.5" customHeight="1" thickBot="1" x14ac:dyDescent="0.25">
      <c r="A139" s="81"/>
      <c r="B139" s="52" t="s">
        <v>127</v>
      </c>
      <c r="C139" s="21">
        <v>20</v>
      </c>
      <c r="D139" s="117">
        <v>0.6</v>
      </c>
      <c r="E139" s="118">
        <v>0</v>
      </c>
      <c r="F139" s="118">
        <v>1.2</v>
      </c>
      <c r="G139" s="118">
        <v>10</v>
      </c>
      <c r="H139" s="119">
        <v>0</v>
      </c>
      <c r="I139" s="119">
        <v>1.0666666666666667</v>
      </c>
      <c r="J139" s="119">
        <v>0</v>
      </c>
      <c r="K139" s="119">
        <v>0.33333333333333331</v>
      </c>
      <c r="L139" s="119">
        <v>4.8</v>
      </c>
      <c r="M139" s="119">
        <v>14.866666666666667</v>
      </c>
      <c r="N139" s="119">
        <v>5.0666666666666664</v>
      </c>
      <c r="O139" s="119">
        <v>0.2</v>
      </c>
    </row>
    <row r="140" spans="1:15" ht="30.75" customHeight="1" thickBot="1" x14ac:dyDescent="0.25">
      <c r="A140" s="13">
        <v>124</v>
      </c>
      <c r="B140" s="37" t="s">
        <v>125</v>
      </c>
      <c r="C140" s="143" t="s">
        <v>98</v>
      </c>
      <c r="D140" s="118">
        <v>1.86</v>
      </c>
      <c r="E140" s="118">
        <v>4.9399999999999995</v>
      </c>
      <c r="F140" s="118">
        <v>8.4599999999999991</v>
      </c>
      <c r="G140" s="118">
        <v>86.5</v>
      </c>
      <c r="H140" s="119">
        <v>4.5999999999999999E-2</v>
      </c>
      <c r="I140" s="119">
        <v>14.771999999999998</v>
      </c>
      <c r="J140" s="119">
        <v>0</v>
      </c>
      <c r="K140" s="119">
        <v>0</v>
      </c>
      <c r="L140" s="119">
        <v>34.659999999999997</v>
      </c>
      <c r="M140" s="119">
        <v>38.1</v>
      </c>
      <c r="N140" s="119">
        <v>17.8</v>
      </c>
      <c r="O140" s="119">
        <v>0.64</v>
      </c>
    </row>
    <row r="141" spans="1:15" ht="16.5" thickBot="1" x14ac:dyDescent="0.25">
      <c r="A141" s="40">
        <v>433</v>
      </c>
      <c r="B141" s="52" t="s">
        <v>118</v>
      </c>
      <c r="C141" s="244" t="s">
        <v>119</v>
      </c>
      <c r="D141" s="100">
        <v>15.299999999999999</v>
      </c>
      <c r="E141" s="100">
        <v>5.9</v>
      </c>
      <c r="F141" s="100">
        <v>3.9</v>
      </c>
      <c r="G141" s="100">
        <v>132</v>
      </c>
      <c r="H141" s="100">
        <v>0.33</v>
      </c>
      <c r="I141" s="100">
        <v>0.9</v>
      </c>
      <c r="J141" s="100">
        <v>0</v>
      </c>
      <c r="K141" s="100">
        <v>0</v>
      </c>
      <c r="L141" s="100">
        <v>16</v>
      </c>
      <c r="M141" s="100">
        <v>93</v>
      </c>
      <c r="N141" s="100">
        <v>14</v>
      </c>
      <c r="O141" s="100">
        <v>0.9</v>
      </c>
    </row>
    <row r="142" spans="1:15" ht="16.5" thickBot="1" x14ac:dyDescent="0.25">
      <c r="A142" s="40">
        <v>516</v>
      </c>
      <c r="B142" s="37" t="s">
        <v>42</v>
      </c>
      <c r="C142" s="102">
        <v>150</v>
      </c>
      <c r="D142" s="100">
        <v>5.2500000000000009</v>
      </c>
      <c r="E142" s="100">
        <v>6.1499999999999995</v>
      </c>
      <c r="F142" s="100">
        <v>35.25</v>
      </c>
      <c r="G142" s="100">
        <v>220.5</v>
      </c>
      <c r="H142" s="100">
        <v>8.4000000000000005E-2</v>
      </c>
      <c r="I142" s="100">
        <v>0</v>
      </c>
      <c r="J142" s="100">
        <v>0</v>
      </c>
      <c r="K142" s="100">
        <v>0</v>
      </c>
      <c r="L142" s="100">
        <v>7.4850000000000003</v>
      </c>
      <c r="M142" s="100">
        <v>47.505000000000003</v>
      </c>
      <c r="N142" s="100">
        <v>22.68</v>
      </c>
      <c r="O142" s="100">
        <v>0.8</v>
      </c>
    </row>
    <row r="143" spans="1:15" ht="15.75" thickBot="1" x14ac:dyDescent="0.25">
      <c r="A143" s="13">
        <v>701</v>
      </c>
      <c r="B143" s="11" t="s">
        <v>120</v>
      </c>
      <c r="C143" s="244">
        <v>200</v>
      </c>
      <c r="D143" s="119">
        <v>0.1</v>
      </c>
      <c r="E143" s="119">
        <v>0</v>
      </c>
      <c r="F143" s="119">
        <v>26.4</v>
      </c>
      <c r="G143" s="119">
        <v>102</v>
      </c>
      <c r="H143" s="119">
        <v>0.02</v>
      </c>
      <c r="I143" s="119">
        <v>5.4</v>
      </c>
      <c r="J143" s="119">
        <v>0</v>
      </c>
      <c r="K143" s="119">
        <v>0</v>
      </c>
      <c r="L143" s="119">
        <v>12</v>
      </c>
      <c r="M143" s="119">
        <v>4</v>
      </c>
      <c r="N143" s="119">
        <v>4</v>
      </c>
      <c r="O143" s="119">
        <v>0.8</v>
      </c>
    </row>
    <row r="144" spans="1:15" ht="45.75" thickBot="1" x14ac:dyDescent="0.25">
      <c r="A144" s="12"/>
      <c r="B144" s="11" t="s">
        <v>24</v>
      </c>
      <c r="C144" s="244">
        <v>60</v>
      </c>
      <c r="D144" s="119">
        <v>4.2</v>
      </c>
      <c r="E144" s="119">
        <v>0.6</v>
      </c>
      <c r="F144" s="119">
        <v>27.6</v>
      </c>
      <c r="G144" s="119">
        <v>132</v>
      </c>
      <c r="H144" s="119">
        <v>0.1</v>
      </c>
      <c r="I144" s="119">
        <v>0</v>
      </c>
      <c r="J144" s="119">
        <v>0</v>
      </c>
      <c r="K144" s="119">
        <v>1.3</v>
      </c>
      <c r="L144" s="119">
        <v>10.8</v>
      </c>
      <c r="M144" s="119">
        <v>52.2</v>
      </c>
      <c r="N144" s="119">
        <v>11.4</v>
      </c>
      <c r="O144" s="119">
        <v>2.4</v>
      </c>
    </row>
    <row r="145" spans="1:15" ht="12.75" thickBot="1" x14ac:dyDescent="0.25">
      <c r="A145" s="57" t="s">
        <v>104</v>
      </c>
      <c r="B145" s="78"/>
      <c r="C145" s="63"/>
      <c r="D145" s="59">
        <f>D144+D143+D142+D141+D140+D139</f>
        <v>27.310000000000002</v>
      </c>
      <c r="E145" s="59">
        <f t="shared" ref="E145:O145" si="9">E144+E143+E142+E141+E140+E139</f>
        <v>17.589999999999996</v>
      </c>
      <c r="F145" s="59">
        <f t="shared" si="9"/>
        <v>102.81</v>
      </c>
      <c r="G145" s="59">
        <f t="shared" si="9"/>
        <v>683</v>
      </c>
      <c r="H145" s="59">
        <f t="shared" si="9"/>
        <v>0.58000000000000007</v>
      </c>
      <c r="I145" s="59">
        <f t="shared" si="9"/>
        <v>22.138666666666666</v>
      </c>
      <c r="J145" s="59">
        <f t="shared" si="9"/>
        <v>0</v>
      </c>
      <c r="K145" s="59">
        <f t="shared" si="9"/>
        <v>1.6333333333333333</v>
      </c>
      <c r="L145" s="59">
        <f t="shared" si="9"/>
        <v>85.74499999999999</v>
      </c>
      <c r="M145" s="59">
        <f t="shared" si="9"/>
        <v>249.67166666666668</v>
      </c>
      <c r="N145" s="59">
        <f t="shared" si="9"/>
        <v>74.946666666666658</v>
      </c>
      <c r="O145" s="59">
        <f t="shared" si="9"/>
        <v>5.74</v>
      </c>
    </row>
    <row r="146" spans="1:15" x14ac:dyDescent="0.2">
      <c r="A146" s="64"/>
    </row>
    <row r="147" spans="1:15" x14ac:dyDescent="0.2">
      <c r="A147" s="64"/>
    </row>
  </sheetData>
  <mergeCells count="11">
    <mergeCell ref="A2:O2"/>
    <mergeCell ref="A3:O3"/>
    <mergeCell ref="A4:O4"/>
    <mergeCell ref="A32:O32"/>
    <mergeCell ref="A33:O33"/>
    <mergeCell ref="H20:K20"/>
    <mergeCell ref="L20:O20"/>
    <mergeCell ref="H6:K6"/>
    <mergeCell ref="L6:O6"/>
    <mergeCell ref="A17:O17"/>
    <mergeCell ref="A18:O18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84" orientation="landscape" r:id="rId1"/>
  <rowBreaks count="4" manualBreakCount="4">
    <brk id="30" max="16383" man="1"/>
    <brk id="58" max="16383" man="1"/>
    <brk id="87" max="16383" man="1"/>
    <brk id="11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AB163"/>
  <sheetViews>
    <sheetView view="pageBreakPreview" topLeftCell="A145" zoomScale="80" zoomScaleNormal="100" zoomScaleSheetLayoutView="80" workbookViewId="0">
      <selection activeCell="B182" sqref="B182"/>
    </sheetView>
  </sheetViews>
  <sheetFormatPr defaultRowHeight="12" x14ac:dyDescent="0.2"/>
  <cols>
    <col min="1" max="1" width="9.140625" style="53"/>
    <col min="2" max="2" width="23.5703125" style="53" customWidth="1"/>
    <col min="3" max="3" width="10" style="53" customWidth="1"/>
    <col min="4" max="16384" width="9.140625" style="53"/>
  </cols>
  <sheetData>
    <row r="2" spans="1:15" x14ac:dyDescent="0.2">
      <c r="A2" s="125" t="s">
        <v>57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 x14ac:dyDescent="0.2">
      <c r="A3" s="125" t="s">
        <v>30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1:15" x14ac:dyDescent="0.2">
      <c r="A4" s="125" t="s">
        <v>20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</row>
    <row r="5" spans="1:15" ht="12.75" thickBot="1" x14ac:dyDescent="0.25"/>
    <row r="6" spans="1:15" ht="24" customHeight="1" thickBot="1" x14ac:dyDescent="0.25">
      <c r="A6" s="54" t="s">
        <v>0</v>
      </c>
      <c r="B6" s="54" t="s">
        <v>1</v>
      </c>
      <c r="C6" s="104" t="s">
        <v>2</v>
      </c>
      <c r="D6" s="165" t="s">
        <v>3</v>
      </c>
      <c r="E6" s="165" t="s">
        <v>4</v>
      </c>
      <c r="F6" s="165" t="s">
        <v>68</v>
      </c>
      <c r="G6" s="165" t="s">
        <v>18</v>
      </c>
      <c r="H6" s="282" t="s">
        <v>6</v>
      </c>
      <c r="I6" s="283"/>
      <c r="J6" s="283"/>
      <c r="K6" s="284"/>
      <c r="L6" s="282" t="s">
        <v>19</v>
      </c>
      <c r="M6" s="283"/>
      <c r="N6" s="283"/>
      <c r="O6" s="284"/>
    </row>
    <row r="7" spans="1:15" x14ac:dyDescent="0.2">
      <c r="A7" s="115" t="s">
        <v>7</v>
      </c>
      <c r="B7" s="115" t="s">
        <v>8</v>
      </c>
      <c r="C7" s="56" t="s">
        <v>69</v>
      </c>
      <c r="D7" s="56" t="s">
        <v>69</v>
      </c>
      <c r="E7" s="56" t="s">
        <v>69</v>
      </c>
      <c r="F7" s="56" t="s">
        <v>69</v>
      </c>
      <c r="G7" s="56" t="s">
        <v>69</v>
      </c>
      <c r="H7" s="159" t="s">
        <v>70</v>
      </c>
      <c r="I7" s="159" t="s">
        <v>71</v>
      </c>
      <c r="J7" s="159" t="s">
        <v>12</v>
      </c>
      <c r="K7" s="159" t="s">
        <v>13</v>
      </c>
      <c r="L7" s="159" t="s">
        <v>23</v>
      </c>
      <c r="M7" s="159" t="s">
        <v>72</v>
      </c>
      <c r="N7" s="159" t="s">
        <v>73</v>
      </c>
      <c r="O7" s="159" t="s">
        <v>74</v>
      </c>
    </row>
    <row r="8" spans="1:15" ht="12.75" thickBot="1" x14ac:dyDescent="0.25">
      <c r="A8" s="115"/>
      <c r="B8" s="115"/>
      <c r="C8" s="115" t="s">
        <v>17</v>
      </c>
      <c r="D8" s="115" t="s">
        <v>17</v>
      </c>
      <c r="E8" s="115" t="s">
        <v>17</v>
      </c>
      <c r="F8" s="115" t="s">
        <v>17</v>
      </c>
      <c r="G8" s="115" t="s">
        <v>17</v>
      </c>
      <c r="H8" s="161"/>
      <c r="I8" s="161"/>
      <c r="J8" s="161"/>
      <c r="K8" s="161"/>
      <c r="L8" s="161"/>
      <c r="M8" s="161"/>
      <c r="N8" s="161"/>
      <c r="O8" s="161"/>
    </row>
    <row r="9" spans="1:15" ht="30.75" thickBot="1" x14ac:dyDescent="0.25">
      <c r="A9" s="165"/>
      <c r="B9" s="65" t="s">
        <v>124</v>
      </c>
      <c r="C9" s="197">
        <v>20</v>
      </c>
      <c r="D9" s="59">
        <v>0.55999999999999994</v>
      </c>
      <c r="E9" s="59">
        <v>0</v>
      </c>
      <c r="F9" s="59">
        <v>0.6</v>
      </c>
      <c r="G9" s="59">
        <v>2.4</v>
      </c>
      <c r="H9" s="59">
        <v>1.3333333333333332E-2</v>
      </c>
      <c r="I9" s="59">
        <v>3.333333333333333</v>
      </c>
      <c r="J9" s="59">
        <v>0</v>
      </c>
      <c r="K9" s="59">
        <v>0</v>
      </c>
      <c r="L9" s="59">
        <v>15.333333333333334</v>
      </c>
      <c r="M9" s="59">
        <v>16</v>
      </c>
      <c r="N9" s="59">
        <v>9.3333333333333339</v>
      </c>
      <c r="O9" s="60">
        <v>0.4</v>
      </c>
    </row>
    <row r="10" spans="1:15" ht="30.75" thickBot="1" x14ac:dyDescent="0.25">
      <c r="A10" s="163">
        <v>147</v>
      </c>
      <c r="B10" s="11" t="s">
        <v>128</v>
      </c>
      <c r="C10" s="30" t="s">
        <v>98</v>
      </c>
      <c r="D10" s="119">
        <v>3.6</v>
      </c>
      <c r="E10" s="119">
        <v>5.08</v>
      </c>
      <c r="F10" s="119">
        <v>12.700000000000001</v>
      </c>
      <c r="G10" s="119">
        <v>107.69999999999999</v>
      </c>
      <c r="H10" s="119">
        <v>0.11</v>
      </c>
      <c r="I10" s="119">
        <v>8.25</v>
      </c>
      <c r="J10" s="119">
        <v>0</v>
      </c>
      <c r="K10" s="119">
        <v>0.7</v>
      </c>
      <c r="L10" s="119">
        <v>24.6</v>
      </c>
      <c r="M10" s="119">
        <v>66.650000000000006</v>
      </c>
      <c r="N10" s="119">
        <v>27</v>
      </c>
      <c r="O10" s="119">
        <v>1.0900000000000001</v>
      </c>
    </row>
    <row r="11" spans="1:15" ht="16.5" thickBot="1" x14ac:dyDescent="0.25">
      <c r="A11" s="69">
        <v>413</v>
      </c>
      <c r="B11" s="52" t="s">
        <v>47</v>
      </c>
      <c r="C11" s="158">
        <v>75</v>
      </c>
      <c r="D11" s="100">
        <v>8.25</v>
      </c>
      <c r="E11" s="100">
        <v>18</v>
      </c>
      <c r="F11" s="100">
        <v>1.2450000000000001</v>
      </c>
      <c r="G11" s="100">
        <v>204.9975</v>
      </c>
      <c r="H11" s="100">
        <v>0.15</v>
      </c>
      <c r="I11" s="100">
        <v>0</v>
      </c>
      <c r="J11" s="100">
        <v>1.35</v>
      </c>
      <c r="K11" s="100">
        <v>0</v>
      </c>
      <c r="L11" s="100">
        <v>26.25</v>
      </c>
      <c r="M11" s="100">
        <v>119.25</v>
      </c>
      <c r="N11" s="100">
        <v>15</v>
      </c>
      <c r="O11" s="100">
        <v>1.8214285714285714</v>
      </c>
    </row>
    <row r="12" spans="1:15" ht="35.25" customHeight="1" thickBot="1" x14ac:dyDescent="0.25">
      <c r="A12" s="178">
        <v>511.59300000000002</v>
      </c>
      <c r="B12" s="37" t="s">
        <v>143</v>
      </c>
      <c r="C12" s="102" t="s">
        <v>144</v>
      </c>
      <c r="D12" s="100">
        <v>3.8</v>
      </c>
      <c r="E12" s="100">
        <v>6.5</v>
      </c>
      <c r="F12" s="100">
        <v>29.9</v>
      </c>
      <c r="G12" s="100">
        <v>196</v>
      </c>
      <c r="H12" s="100">
        <v>0.1836666666666667</v>
      </c>
      <c r="I12" s="100">
        <v>1.4000000000000001</v>
      </c>
      <c r="J12" s="100">
        <v>18</v>
      </c>
      <c r="K12" s="100">
        <v>0</v>
      </c>
      <c r="L12" s="100">
        <v>10.91</v>
      </c>
      <c r="M12" s="100">
        <v>86.63</v>
      </c>
      <c r="N12" s="100">
        <v>14.89</v>
      </c>
      <c r="O12" s="100">
        <v>1.4</v>
      </c>
    </row>
    <row r="13" spans="1:15" ht="30.75" thickBot="1" x14ac:dyDescent="0.25">
      <c r="A13" s="163">
        <v>634</v>
      </c>
      <c r="B13" s="11" t="s">
        <v>100</v>
      </c>
      <c r="C13" s="244">
        <v>200</v>
      </c>
      <c r="D13" s="119">
        <v>0.6</v>
      </c>
      <c r="E13" s="119">
        <v>0</v>
      </c>
      <c r="F13" s="119">
        <v>46.6</v>
      </c>
      <c r="G13" s="119">
        <v>182</v>
      </c>
      <c r="H13" s="119">
        <v>0.02</v>
      </c>
      <c r="I13" s="119">
        <v>26</v>
      </c>
      <c r="J13" s="119">
        <v>0</v>
      </c>
      <c r="K13" s="119">
        <v>0</v>
      </c>
      <c r="L13" s="119">
        <v>18</v>
      </c>
      <c r="M13" s="119">
        <v>18</v>
      </c>
      <c r="N13" s="119">
        <v>12</v>
      </c>
      <c r="O13" s="119">
        <v>0.8</v>
      </c>
    </row>
    <row r="14" spans="1:15" ht="45.75" thickBot="1" x14ac:dyDescent="0.25">
      <c r="A14" s="156"/>
      <c r="B14" s="65" t="s">
        <v>24</v>
      </c>
      <c r="C14" s="244">
        <v>60</v>
      </c>
      <c r="D14" s="119">
        <v>4.2</v>
      </c>
      <c r="E14" s="119">
        <v>0.6</v>
      </c>
      <c r="F14" s="119">
        <v>27.6</v>
      </c>
      <c r="G14" s="119">
        <v>132</v>
      </c>
      <c r="H14" s="119">
        <v>0.1</v>
      </c>
      <c r="I14" s="119">
        <v>0</v>
      </c>
      <c r="J14" s="119">
        <v>0</v>
      </c>
      <c r="K14" s="119">
        <v>1.3</v>
      </c>
      <c r="L14" s="119">
        <v>10.8</v>
      </c>
      <c r="M14" s="119">
        <v>52.2</v>
      </c>
      <c r="N14" s="119">
        <v>11.4</v>
      </c>
      <c r="O14" s="119">
        <v>2.4</v>
      </c>
    </row>
    <row r="15" spans="1:15" ht="16.5" thickBot="1" x14ac:dyDescent="0.25">
      <c r="A15" s="156"/>
      <c r="B15" s="52" t="s">
        <v>51</v>
      </c>
      <c r="C15" s="102">
        <v>100</v>
      </c>
      <c r="D15" s="18">
        <v>0.3</v>
      </c>
      <c r="E15" s="18">
        <v>0</v>
      </c>
      <c r="F15" s="18">
        <v>8.6</v>
      </c>
      <c r="G15" s="18">
        <v>56.266666666666673</v>
      </c>
      <c r="H15" s="18">
        <v>2.6666666666666666E-3</v>
      </c>
      <c r="I15" s="18">
        <v>6.666666666666667</v>
      </c>
      <c r="J15" s="18">
        <v>3</v>
      </c>
      <c r="K15" s="18">
        <v>1.8666666666666665</v>
      </c>
      <c r="L15" s="18">
        <v>25.333333333333336</v>
      </c>
      <c r="M15" s="18">
        <v>21.333333333333336</v>
      </c>
      <c r="N15" s="18">
        <v>16</v>
      </c>
      <c r="O15" s="18">
        <v>3.0666666666666664</v>
      </c>
    </row>
    <row r="16" spans="1:15" ht="15.75" thickBot="1" x14ac:dyDescent="0.25">
      <c r="A16" s="165" t="s">
        <v>104</v>
      </c>
      <c r="B16" s="146"/>
      <c r="C16" s="154"/>
      <c r="D16" s="83">
        <f>D15+D14+D13+D12+D11+D10+D9</f>
        <v>21.31</v>
      </c>
      <c r="E16" s="83">
        <f t="shared" ref="E16:O16" si="0">E15+E14+E13+E12+E11+E10+E9</f>
        <v>30.18</v>
      </c>
      <c r="F16" s="83">
        <f t="shared" si="0"/>
        <v>127.24500000000002</v>
      </c>
      <c r="G16" s="83">
        <f t="shared" si="0"/>
        <v>881.36416666666662</v>
      </c>
      <c r="H16" s="83">
        <f t="shared" si="0"/>
        <v>0.57966666666666666</v>
      </c>
      <c r="I16" s="83">
        <f t="shared" si="0"/>
        <v>45.65</v>
      </c>
      <c r="J16" s="83">
        <f t="shared" si="0"/>
        <v>22.35</v>
      </c>
      <c r="K16" s="83">
        <f t="shared" si="0"/>
        <v>3.8666666666666663</v>
      </c>
      <c r="L16" s="83">
        <f t="shared" si="0"/>
        <v>131.22666666666669</v>
      </c>
      <c r="M16" s="83">
        <f t="shared" si="0"/>
        <v>380.06333333333328</v>
      </c>
      <c r="N16" s="83">
        <f t="shared" si="0"/>
        <v>105.62333333333332</v>
      </c>
      <c r="O16" s="83">
        <f t="shared" si="0"/>
        <v>10.978095238095237</v>
      </c>
    </row>
    <row r="17" spans="1:15" x14ac:dyDescent="0.2">
      <c r="A17" s="64"/>
    </row>
    <row r="18" spans="1:15" x14ac:dyDescent="0.2">
      <c r="A18" s="125" t="s">
        <v>32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x14ac:dyDescent="0.2">
      <c r="A19" s="125" t="s">
        <v>20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2.75" thickBot="1" x14ac:dyDescent="0.25">
      <c r="A20" s="168"/>
    </row>
    <row r="21" spans="1:15" ht="24.75" thickBot="1" x14ac:dyDescent="0.25">
      <c r="A21" s="54" t="s">
        <v>0</v>
      </c>
      <c r="B21" s="54" t="s">
        <v>1</v>
      </c>
      <c r="C21" s="104" t="s">
        <v>2</v>
      </c>
      <c r="D21" s="165" t="s">
        <v>3</v>
      </c>
      <c r="E21" s="165" t="s">
        <v>4</v>
      </c>
      <c r="F21" s="165" t="s">
        <v>68</v>
      </c>
      <c r="G21" s="165" t="s">
        <v>18</v>
      </c>
      <c r="H21" s="282" t="s">
        <v>6</v>
      </c>
      <c r="I21" s="283"/>
      <c r="J21" s="283"/>
      <c r="K21" s="284"/>
      <c r="L21" s="282" t="s">
        <v>19</v>
      </c>
      <c r="M21" s="283"/>
      <c r="N21" s="283"/>
      <c r="O21" s="284"/>
    </row>
    <row r="22" spans="1:15" x14ac:dyDescent="0.2">
      <c r="A22" s="115" t="s">
        <v>7</v>
      </c>
      <c r="B22" s="115" t="s">
        <v>8</v>
      </c>
      <c r="C22" s="56" t="s">
        <v>69</v>
      </c>
      <c r="D22" s="56" t="s">
        <v>69</v>
      </c>
      <c r="E22" s="56" t="s">
        <v>69</v>
      </c>
      <c r="F22" s="56" t="s">
        <v>69</v>
      </c>
      <c r="G22" s="56" t="s">
        <v>69</v>
      </c>
      <c r="H22" s="159" t="s">
        <v>70</v>
      </c>
      <c r="I22" s="159" t="s">
        <v>71</v>
      </c>
      <c r="J22" s="159" t="s">
        <v>12</v>
      </c>
      <c r="K22" s="159" t="s">
        <v>13</v>
      </c>
      <c r="L22" s="159" t="s">
        <v>23</v>
      </c>
      <c r="M22" s="159" t="s">
        <v>72</v>
      </c>
      <c r="N22" s="159" t="s">
        <v>73</v>
      </c>
      <c r="O22" s="159" t="s">
        <v>74</v>
      </c>
    </row>
    <row r="23" spans="1:15" ht="12.75" thickBot="1" x14ac:dyDescent="0.25">
      <c r="A23" s="115"/>
      <c r="B23" s="115"/>
      <c r="C23" s="115" t="s">
        <v>17</v>
      </c>
      <c r="D23" s="115" t="s">
        <v>17</v>
      </c>
      <c r="E23" s="115" t="s">
        <v>17</v>
      </c>
      <c r="F23" s="115" t="s">
        <v>17</v>
      </c>
      <c r="G23" s="115" t="s">
        <v>17</v>
      </c>
      <c r="H23" s="161"/>
      <c r="I23" s="161"/>
      <c r="J23" s="161"/>
      <c r="K23" s="161"/>
      <c r="L23" s="161"/>
      <c r="M23" s="161"/>
      <c r="N23" s="161"/>
      <c r="O23" s="161"/>
    </row>
    <row r="24" spans="1:15" ht="30.75" thickBot="1" x14ac:dyDescent="0.25">
      <c r="A24" s="40">
        <v>43</v>
      </c>
      <c r="B24" s="44" t="s">
        <v>56</v>
      </c>
      <c r="C24" s="103">
        <v>100</v>
      </c>
      <c r="D24" s="147">
        <v>1.4</v>
      </c>
      <c r="E24" s="90">
        <v>5.0999999999999996</v>
      </c>
      <c r="F24" s="90">
        <v>8.9</v>
      </c>
      <c r="G24" s="90">
        <v>88</v>
      </c>
      <c r="H24" s="90">
        <v>2.7E-2</v>
      </c>
      <c r="I24" s="90">
        <v>32.450000000000003</v>
      </c>
      <c r="J24" s="90">
        <v>0</v>
      </c>
      <c r="K24" s="90">
        <v>0</v>
      </c>
      <c r="L24" s="90">
        <v>37.369999999999997</v>
      </c>
      <c r="M24" s="90">
        <v>27.61</v>
      </c>
      <c r="N24" s="90">
        <v>15.160000000000002</v>
      </c>
      <c r="O24" s="90">
        <v>1</v>
      </c>
    </row>
    <row r="25" spans="1:15" ht="30.75" thickBot="1" x14ac:dyDescent="0.25">
      <c r="A25" s="21">
        <v>139</v>
      </c>
      <c r="B25" s="22" t="s">
        <v>96</v>
      </c>
      <c r="C25" s="21" t="s">
        <v>97</v>
      </c>
      <c r="D25" s="117">
        <v>6.08</v>
      </c>
      <c r="E25" s="117">
        <v>4.5599999999999996</v>
      </c>
      <c r="F25" s="117">
        <v>16.100000000000001</v>
      </c>
      <c r="G25" s="117">
        <v>130.5</v>
      </c>
      <c r="H25" s="117">
        <v>0.12</v>
      </c>
      <c r="I25" s="117">
        <v>0.8</v>
      </c>
      <c r="J25" s="117">
        <v>0</v>
      </c>
      <c r="K25" s="150">
        <v>1.68</v>
      </c>
      <c r="L25" s="151">
        <v>65.599999999999994</v>
      </c>
      <c r="M25" s="152">
        <v>262.39999999999998</v>
      </c>
      <c r="N25" s="117">
        <v>38.4</v>
      </c>
      <c r="O25" s="117">
        <v>1.76</v>
      </c>
    </row>
    <row r="26" spans="1:15" ht="16.5" thickBot="1" x14ac:dyDescent="0.25">
      <c r="A26" s="47">
        <v>371</v>
      </c>
      <c r="B26" s="52" t="s">
        <v>145</v>
      </c>
      <c r="C26" s="102">
        <v>80</v>
      </c>
      <c r="D26" s="100">
        <v>16.96</v>
      </c>
      <c r="E26" s="100">
        <v>4.96</v>
      </c>
      <c r="F26" s="100">
        <v>0</v>
      </c>
      <c r="G26" s="100">
        <v>113.6</v>
      </c>
      <c r="H26" s="100">
        <v>5.7142857142857141E-2</v>
      </c>
      <c r="I26" s="100">
        <v>0.5714285714285714</v>
      </c>
      <c r="J26" s="100">
        <v>9.1428571428571423</v>
      </c>
      <c r="K26" s="100">
        <v>1.7142857142857144</v>
      </c>
      <c r="L26" s="100">
        <v>28.571428571428573</v>
      </c>
      <c r="M26" s="100">
        <v>155.42857142857142</v>
      </c>
      <c r="N26" s="100">
        <v>20.571428571428569</v>
      </c>
      <c r="O26" s="100">
        <v>0.5714285714285714</v>
      </c>
    </row>
    <row r="27" spans="1:15" ht="16.5" thickBot="1" x14ac:dyDescent="0.25">
      <c r="A27" s="47">
        <v>520</v>
      </c>
      <c r="B27" s="37" t="s">
        <v>45</v>
      </c>
      <c r="C27" s="102">
        <v>150</v>
      </c>
      <c r="D27" s="100">
        <v>3.1500000000000004</v>
      </c>
      <c r="E27" s="100">
        <v>6.75</v>
      </c>
      <c r="F27" s="100">
        <v>21.9</v>
      </c>
      <c r="G27" s="100">
        <v>163.5</v>
      </c>
      <c r="H27" s="100">
        <v>0.13949999999999999</v>
      </c>
      <c r="I27" s="100">
        <v>18.160499999999999</v>
      </c>
      <c r="J27" s="100">
        <v>25.500000000000004</v>
      </c>
      <c r="K27" s="100">
        <v>0</v>
      </c>
      <c r="L27" s="100">
        <v>36.975000000000001</v>
      </c>
      <c r="M27" s="100">
        <v>86.594999999999985</v>
      </c>
      <c r="N27" s="100">
        <v>27.75</v>
      </c>
      <c r="O27" s="100">
        <v>1</v>
      </c>
    </row>
    <row r="28" spans="1:15" ht="15.75" thickBot="1" x14ac:dyDescent="0.25">
      <c r="A28" s="163">
        <v>705</v>
      </c>
      <c r="B28" s="11" t="s">
        <v>21</v>
      </c>
      <c r="C28" s="26">
        <v>200</v>
      </c>
      <c r="D28" s="100">
        <v>0.4</v>
      </c>
      <c r="E28" s="100">
        <v>0</v>
      </c>
      <c r="F28" s="100">
        <v>23.6</v>
      </c>
      <c r="G28" s="100">
        <v>94</v>
      </c>
      <c r="H28" s="100">
        <v>1.4000000000000002E-2</v>
      </c>
      <c r="I28" s="100">
        <v>100</v>
      </c>
      <c r="J28" s="100">
        <v>0</v>
      </c>
      <c r="K28" s="100">
        <v>0</v>
      </c>
      <c r="L28" s="100">
        <v>21.32</v>
      </c>
      <c r="M28" s="100">
        <v>3.4660000000000002</v>
      </c>
      <c r="N28" s="100">
        <v>3.4660000000000002</v>
      </c>
      <c r="O28" s="100">
        <v>0.6</v>
      </c>
    </row>
    <row r="29" spans="1:15" ht="45.75" thickBot="1" x14ac:dyDescent="0.25">
      <c r="A29" s="12"/>
      <c r="B29" s="11" t="s">
        <v>24</v>
      </c>
      <c r="C29" s="158">
        <v>60</v>
      </c>
      <c r="D29" s="100">
        <v>4.2</v>
      </c>
      <c r="E29" s="100">
        <v>0.6</v>
      </c>
      <c r="F29" s="100">
        <v>27.6</v>
      </c>
      <c r="G29" s="100">
        <v>132</v>
      </c>
      <c r="H29" s="100">
        <v>0.1</v>
      </c>
      <c r="I29" s="100">
        <v>0</v>
      </c>
      <c r="J29" s="100">
        <v>0</v>
      </c>
      <c r="K29" s="100">
        <v>1.3</v>
      </c>
      <c r="L29" s="100">
        <v>10.8</v>
      </c>
      <c r="M29" s="100">
        <v>52.2</v>
      </c>
      <c r="N29" s="100">
        <v>11.4</v>
      </c>
      <c r="O29" s="100">
        <v>2.4</v>
      </c>
    </row>
    <row r="30" spans="1:15" ht="30.75" thickBot="1" x14ac:dyDescent="0.25">
      <c r="A30" s="156">
        <v>10</v>
      </c>
      <c r="B30" s="191" t="s">
        <v>130</v>
      </c>
      <c r="C30" s="21">
        <v>60</v>
      </c>
      <c r="D30" s="119">
        <v>8.76</v>
      </c>
      <c r="E30" s="119">
        <v>13.38</v>
      </c>
      <c r="F30" s="119">
        <v>16.343999999999998</v>
      </c>
      <c r="G30" s="119">
        <v>224.70000000000002</v>
      </c>
      <c r="H30" s="119">
        <v>5.8000000000000003E-2</v>
      </c>
      <c r="I30" s="119">
        <v>0.2</v>
      </c>
      <c r="J30" s="119">
        <v>360</v>
      </c>
      <c r="K30" s="119">
        <v>0</v>
      </c>
      <c r="L30" s="119">
        <v>227.7</v>
      </c>
      <c r="M30" s="119">
        <v>172.4</v>
      </c>
      <c r="N30" s="119">
        <v>19.2</v>
      </c>
      <c r="O30" s="119">
        <v>0.85</v>
      </c>
    </row>
    <row r="31" spans="1:15" ht="15.75" thickBot="1" x14ac:dyDescent="0.25">
      <c r="A31" s="165" t="s">
        <v>104</v>
      </c>
      <c r="B31" s="146"/>
      <c r="C31" s="154"/>
      <c r="D31" s="117">
        <f>D30+D29+D28+D27+D26+D25+D24</f>
        <v>40.949999999999996</v>
      </c>
      <c r="E31" s="117">
        <f t="shared" ref="E31:O31" si="1">E30+E29+E28+E27+E26+E25+E24</f>
        <v>35.35</v>
      </c>
      <c r="F31" s="117">
        <f t="shared" si="1"/>
        <v>114.44400000000002</v>
      </c>
      <c r="G31" s="117">
        <f t="shared" si="1"/>
        <v>946.30000000000007</v>
      </c>
      <c r="H31" s="117">
        <f t="shared" si="1"/>
        <v>0.51564285714285718</v>
      </c>
      <c r="I31" s="117">
        <f t="shared" si="1"/>
        <v>152.18192857142856</v>
      </c>
      <c r="J31" s="117">
        <f t="shared" si="1"/>
        <v>394.64285714285717</v>
      </c>
      <c r="K31" s="117">
        <f t="shared" si="1"/>
        <v>4.694285714285714</v>
      </c>
      <c r="L31" s="117">
        <f t="shared" si="1"/>
        <v>428.33642857142854</v>
      </c>
      <c r="M31" s="117">
        <f t="shared" si="1"/>
        <v>760.09957142857138</v>
      </c>
      <c r="N31" s="117">
        <f t="shared" si="1"/>
        <v>135.94742857142856</v>
      </c>
      <c r="O31" s="117">
        <f t="shared" si="1"/>
        <v>8.1814285714285706</v>
      </c>
    </row>
    <row r="33" spans="1:15" x14ac:dyDescent="0.2">
      <c r="A33" s="64"/>
    </row>
    <row r="34" spans="1:15" x14ac:dyDescent="0.2">
      <c r="A34" s="125" t="s">
        <v>33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</row>
    <row r="35" spans="1:15" x14ac:dyDescent="0.2">
      <c r="A35" s="125" t="s">
        <v>20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</row>
    <row r="36" spans="1:15" ht="12.75" thickBot="1" x14ac:dyDescent="0.25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</row>
    <row r="37" spans="1:15" ht="24.75" thickBot="1" x14ac:dyDescent="0.25">
      <c r="A37" s="54" t="s">
        <v>76</v>
      </c>
      <c r="B37" s="54" t="s">
        <v>1</v>
      </c>
      <c r="C37" s="104" t="s">
        <v>2</v>
      </c>
      <c r="D37" s="165" t="s">
        <v>3</v>
      </c>
      <c r="E37" s="165" t="s">
        <v>4</v>
      </c>
      <c r="F37" s="165" t="s">
        <v>68</v>
      </c>
      <c r="G37" s="165" t="s">
        <v>18</v>
      </c>
      <c r="H37" s="282" t="s">
        <v>6</v>
      </c>
      <c r="I37" s="283"/>
      <c r="J37" s="283"/>
      <c r="K37" s="284"/>
      <c r="L37" s="282" t="s">
        <v>19</v>
      </c>
      <c r="M37" s="283"/>
      <c r="N37" s="283"/>
      <c r="O37" s="284"/>
    </row>
    <row r="38" spans="1:15" x14ac:dyDescent="0.2">
      <c r="A38" s="115" t="s">
        <v>7</v>
      </c>
      <c r="B38" s="115" t="s">
        <v>8</v>
      </c>
      <c r="C38" s="56" t="s">
        <v>69</v>
      </c>
      <c r="D38" s="56" t="s">
        <v>69</v>
      </c>
      <c r="E38" s="56" t="s">
        <v>69</v>
      </c>
      <c r="F38" s="56" t="s">
        <v>69</v>
      </c>
      <c r="G38" s="56" t="s">
        <v>69</v>
      </c>
      <c r="H38" s="159" t="s">
        <v>70</v>
      </c>
      <c r="I38" s="159" t="s">
        <v>71</v>
      </c>
      <c r="J38" s="159" t="s">
        <v>12</v>
      </c>
      <c r="K38" s="159" t="s">
        <v>13</v>
      </c>
      <c r="L38" s="159" t="s">
        <v>23</v>
      </c>
      <c r="M38" s="159" t="s">
        <v>72</v>
      </c>
      <c r="N38" s="159" t="s">
        <v>73</v>
      </c>
      <c r="O38" s="159" t="s">
        <v>74</v>
      </c>
    </row>
    <row r="39" spans="1:15" ht="12.75" thickBot="1" x14ac:dyDescent="0.25">
      <c r="A39" s="115"/>
      <c r="B39" s="115"/>
      <c r="C39" s="115" t="s">
        <v>17</v>
      </c>
      <c r="D39" s="115" t="s">
        <v>17</v>
      </c>
      <c r="E39" s="115" t="s">
        <v>17</v>
      </c>
      <c r="F39" s="115" t="s">
        <v>17</v>
      </c>
      <c r="G39" s="115" t="s">
        <v>17</v>
      </c>
      <c r="H39" s="160"/>
      <c r="I39" s="161"/>
      <c r="J39" s="161"/>
      <c r="K39" s="161"/>
      <c r="L39" s="161"/>
      <c r="M39" s="161"/>
      <c r="N39" s="161"/>
      <c r="O39" s="161"/>
    </row>
    <row r="40" spans="1:15" ht="32.25" thickBot="1" x14ac:dyDescent="0.25">
      <c r="A40" s="81"/>
      <c r="B40" s="52" t="s">
        <v>127</v>
      </c>
      <c r="C40" s="21">
        <v>20</v>
      </c>
      <c r="D40" s="117">
        <v>7.3333333333333334E-2</v>
      </c>
      <c r="E40" s="118">
        <v>0.12</v>
      </c>
      <c r="F40" s="118">
        <v>2.2000000000000002</v>
      </c>
      <c r="G40" s="118">
        <v>106.66666666666666</v>
      </c>
      <c r="H40" s="117">
        <v>0</v>
      </c>
      <c r="I40" s="119">
        <v>1.0666666666666667</v>
      </c>
      <c r="J40" s="119">
        <v>0</v>
      </c>
      <c r="K40" s="119">
        <v>0.33333333333333331</v>
      </c>
      <c r="L40" s="119">
        <v>4.8</v>
      </c>
      <c r="M40" s="119">
        <v>14.866666666666667</v>
      </c>
      <c r="N40" s="119">
        <v>5.0666666666666664</v>
      </c>
      <c r="O40" s="119">
        <v>0.2</v>
      </c>
    </row>
    <row r="41" spans="1:15" ht="30.75" thickBot="1" x14ac:dyDescent="0.25">
      <c r="A41" s="163">
        <v>111</v>
      </c>
      <c r="B41" s="65" t="s">
        <v>53</v>
      </c>
      <c r="C41" s="98" t="s">
        <v>98</v>
      </c>
      <c r="D41" s="118">
        <v>40.400000000000006</v>
      </c>
      <c r="E41" s="118">
        <v>50.960000000000008</v>
      </c>
      <c r="F41" s="118">
        <v>38.480000000000004</v>
      </c>
      <c r="G41" s="118">
        <v>656.9</v>
      </c>
      <c r="H41" s="119">
        <v>3.7999999999999999E-2</v>
      </c>
      <c r="I41" s="119">
        <v>8.23</v>
      </c>
      <c r="J41" s="119">
        <v>0</v>
      </c>
      <c r="K41" s="119">
        <v>0</v>
      </c>
      <c r="L41" s="119">
        <v>35.5</v>
      </c>
      <c r="M41" s="119">
        <v>42.58</v>
      </c>
      <c r="N41" s="119">
        <v>21</v>
      </c>
      <c r="O41" s="119">
        <v>0.88</v>
      </c>
    </row>
    <row r="42" spans="1:15" ht="15.75" thickBot="1" x14ac:dyDescent="0.25">
      <c r="A42" s="145">
        <v>451</v>
      </c>
      <c r="B42" s="65" t="s">
        <v>146</v>
      </c>
      <c r="C42" s="175">
        <v>75</v>
      </c>
      <c r="D42" s="119">
        <v>11.100000000000001</v>
      </c>
      <c r="E42" s="119">
        <v>2.25</v>
      </c>
      <c r="F42" s="119">
        <v>7.5</v>
      </c>
      <c r="G42" s="119">
        <v>94.5</v>
      </c>
      <c r="H42" s="119">
        <v>0.15</v>
      </c>
      <c r="I42" s="119">
        <v>0.3</v>
      </c>
      <c r="J42" s="119">
        <v>52.5</v>
      </c>
      <c r="K42" s="119">
        <v>0.375</v>
      </c>
      <c r="L42" s="119">
        <v>20.700000000000003</v>
      </c>
      <c r="M42" s="119">
        <v>89.399999999999991</v>
      </c>
      <c r="N42" s="119">
        <v>12.075000000000001</v>
      </c>
      <c r="O42" s="119">
        <v>1.1249999999999998</v>
      </c>
    </row>
    <row r="43" spans="1:15" ht="32.25" thickBot="1" x14ac:dyDescent="0.25">
      <c r="A43" s="99">
        <v>508.59300000000002</v>
      </c>
      <c r="B43" s="37" t="s">
        <v>147</v>
      </c>
      <c r="C43" s="102" t="s">
        <v>144</v>
      </c>
      <c r="D43" s="100">
        <v>10</v>
      </c>
      <c r="E43" s="100">
        <v>10.200000000000001</v>
      </c>
      <c r="F43" s="100">
        <v>46.8</v>
      </c>
      <c r="G43" s="100">
        <v>323</v>
      </c>
      <c r="H43" s="100">
        <v>0.40666666666666673</v>
      </c>
      <c r="I43" s="100">
        <v>1.4000000000000001</v>
      </c>
      <c r="J43" s="100">
        <v>19.350000000000001</v>
      </c>
      <c r="K43" s="100">
        <v>0</v>
      </c>
      <c r="L43" s="100">
        <v>25.375</v>
      </c>
      <c r="M43" s="100">
        <v>249.25</v>
      </c>
      <c r="N43" s="100">
        <v>139.47999999999999</v>
      </c>
      <c r="O43" s="100">
        <v>2.8</v>
      </c>
    </row>
    <row r="44" spans="1:15" ht="30.75" thickBot="1" x14ac:dyDescent="0.25">
      <c r="A44" s="163">
        <v>684.68600000000004</v>
      </c>
      <c r="B44" s="11" t="s">
        <v>43</v>
      </c>
      <c r="C44" s="158" t="s">
        <v>44</v>
      </c>
      <c r="D44" s="119">
        <v>0.3</v>
      </c>
      <c r="E44" s="119">
        <v>0</v>
      </c>
      <c r="F44" s="119">
        <v>15.2</v>
      </c>
      <c r="G44" s="119">
        <v>60</v>
      </c>
      <c r="H44" s="119">
        <v>0</v>
      </c>
      <c r="I44" s="119">
        <v>2.2000000000000002</v>
      </c>
      <c r="J44" s="119">
        <v>0</v>
      </c>
      <c r="K44" s="119">
        <v>0</v>
      </c>
      <c r="L44" s="119">
        <v>18.100000000000001</v>
      </c>
      <c r="M44" s="119">
        <v>9.6</v>
      </c>
      <c r="N44" s="119">
        <v>7.3</v>
      </c>
      <c r="O44" s="119">
        <v>0.9</v>
      </c>
    </row>
    <row r="45" spans="1:15" ht="45.75" thickBot="1" x14ac:dyDescent="0.25">
      <c r="A45" s="12"/>
      <c r="B45" s="11" t="s">
        <v>24</v>
      </c>
      <c r="C45" s="158">
        <v>60</v>
      </c>
      <c r="D45" s="119">
        <v>4.2</v>
      </c>
      <c r="E45" s="119">
        <v>0.6</v>
      </c>
      <c r="F45" s="119">
        <v>27.6</v>
      </c>
      <c r="G45" s="119">
        <v>132</v>
      </c>
      <c r="H45" s="119">
        <v>0.1</v>
      </c>
      <c r="I45" s="119">
        <v>0</v>
      </c>
      <c r="J45" s="119">
        <v>0</v>
      </c>
      <c r="K45" s="119">
        <v>1.3</v>
      </c>
      <c r="L45" s="119">
        <v>10.8</v>
      </c>
      <c r="M45" s="119">
        <v>52.2</v>
      </c>
      <c r="N45" s="119">
        <v>11.4</v>
      </c>
      <c r="O45" s="119">
        <v>2.4</v>
      </c>
    </row>
    <row r="46" spans="1:15" ht="15.75" thickBot="1" x14ac:dyDescent="0.25">
      <c r="A46" s="70"/>
      <c r="B46" s="65" t="s">
        <v>131</v>
      </c>
      <c r="C46" s="21">
        <v>50</v>
      </c>
      <c r="D46" s="119">
        <v>3.3</v>
      </c>
      <c r="E46" s="119">
        <v>9.5</v>
      </c>
      <c r="F46" s="119">
        <v>23.5</v>
      </c>
      <c r="G46" s="119">
        <v>160</v>
      </c>
      <c r="H46" s="119">
        <v>0.05</v>
      </c>
      <c r="I46" s="18">
        <v>0.04</v>
      </c>
      <c r="J46" s="119">
        <v>86.45</v>
      </c>
      <c r="K46" s="119">
        <v>0.6</v>
      </c>
      <c r="L46" s="119">
        <v>22.8</v>
      </c>
      <c r="M46" s="119">
        <v>0</v>
      </c>
      <c r="N46" s="119">
        <v>6.73</v>
      </c>
      <c r="O46" s="119">
        <v>0.52400000000000002</v>
      </c>
    </row>
    <row r="47" spans="1:15" ht="15.75" thickBot="1" x14ac:dyDescent="0.25">
      <c r="A47" s="165" t="s">
        <v>104</v>
      </c>
      <c r="B47" s="146"/>
      <c r="C47" s="154"/>
      <c r="D47" s="83">
        <f>D45+D44+D43+D42+D41+D40</f>
        <v>66.073333333333338</v>
      </c>
      <c r="E47" s="18">
        <f t="shared" ref="E47:O47" si="2">E45+E44+E43+E42+E41+E40</f>
        <v>64.13000000000001</v>
      </c>
      <c r="F47" s="18">
        <f t="shared" si="2"/>
        <v>137.77999999999997</v>
      </c>
      <c r="G47" s="18">
        <f t="shared" si="2"/>
        <v>1373.0666666666668</v>
      </c>
      <c r="H47" s="18">
        <f t="shared" si="2"/>
        <v>0.69466666666666677</v>
      </c>
      <c r="I47" s="18">
        <f t="shared" si="2"/>
        <v>13.196666666666667</v>
      </c>
      <c r="J47" s="18">
        <f t="shared" si="2"/>
        <v>71.849999999999994</v>
      </c>
      <c r="K47" s="18">
        <f t="shared" si="2"/>
        <v>2.0083333333333333</v>
      </c>
      <c r="L47" s="18">
        <f t="shared" si="2"/>
        <v>115.27500000000001</v>
      </c>
      <c r="M47" s="18">
        <f t="shared" si="2"/>
        <v>457.89666666666665</v>
      </c>
      <c r="N47" s="18">
        <f t="shared" si="2"/>
        <v>196.32166666666663</v>
      </c>
      <c r="O47" s="18">
        <f t="shared" si="2"/>
        <v>8.3049999999999997</v>
      </c>
    </row>
    <row r="48" spans="1:15" x14ac:dyDescent="0.2">
      <c r="A48" s="64"/>
    </row>
    <row r="49" spans="1:28" x14ac:dyDescent="0.2">
      <c r="A49" s="64"/>
    </row>
    <row r="50" spans="1:28" x14ac:dyDescent="0.2">
      <c r="A50" s="125" t="s">
        <v>34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</row>
    <row r="51" spans="1:28" x14ac:dyDescent="0.2">
      <c r="A51" s="125" t="s">
        <v>77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</row>
    <row r="52" spans="1:28" ht="12.75" thickBot="1" x14ac:dyDescent="0.25">
      <c r="A52" s="68"/>
    </row>
    <row r="53" spans="1:28" ht="24.75" thickBot="1" x14ac:dyDescent="0.25">
      <c r="A53" s="54" t="s">
        <v>0</v>
      </c>
      <c r="B53" s="54" t="s">
        <v>1</v>
      </c>
      <c r="C53" s="104" t="s">
        <v>2</v>
      </c>
      <c r="D53" s="165" t="s">
        <v>3</v>
      </c>
      <c r="E53" s="165" t="s">
        <v>4</v>
      </c>
      <c r="F53" s="165" t="s">
        <v>68</v>
      </c>
      <c r="G53" s="165" t="s">
        <v>18</v>
      </c>
      <c r="H53" s="282" t="s">
        <v>6</v>
      </c>
      <c r="I53" s="283"/>
      <c r="J53" s="283"/>
      <c r="K53" s="284"/>
      <c r="L53" s="282" t="s">
        <v>19</v>
      </c>
      <c r="M53" s="283"/>
      <c r="N53" s="283"/>
      <c r="O53" s="284"/>
    </row>
    <row r="54" spans="1:28" x14ac:dyDescent="0.2">
      <c r="A54" s="115" t="s">
        <v>7</v>
      </c>
      <c r="B54" s="115" t="s">
        <v>8</v>
      </c>
      <c r="C54" s="56" t="s">
        <v>69</v>
      </c>
      <c r="D54" s="56" t="s">
        <v>69</v>
      </c>
      <c r="E54" s="56" t="s">
        <v>69</v>
      </c>
      <c r="F54" s="56" t="s">
        <v>69</v>
      </c>
      <c r="G54" s="56" t="s">
        <v>69</v>
      </c>
      <c r="H54" s="159" t="s">
        <v>70</v>
      </c>
      <c r="I54" s="159" t="s">
        <v>71</v>
      </c>
      <c r="J54" s="159" t="s">
        <v>12</v>
      </c>
      <c r="K54" s="159" t="s">
        <v>13</v>
      </c>
      <c r="L54" s="159" t="s">
        <v>23</v>
      </c>
      <c r="M54" s="159" t="s">
        <v>72</v>
      </c>
      <c r="N54" s="159" t="s">
        <v>73</v>
      </c>
      <c r="O54" s="159" t="s">
        <v>74</v>
      </c>
    </row>
    <row r="55" spans="1:28" ht="12.75" thickBot="1" x14ac:dyDescent="0.25">
      <c r="A55" s="115"/>
      <c r="B55" s="115"/>
      <c r="C55" s="115" t="s">
        <v>17</v>
      </c>
      <c r="D55" s="115" t="s">
        <v>17</v>
      </c>
      <c r="E55" s="115" t="s">
        <v>17</v>
      </c>
      <c r="F55" s="115" t="s">
        <v>17</v>
      </c>
      <c r="G55" s="115" t="s">
        <v>17</v>
      </c>
      <c r="H55" s="160"/>
      <c r="I55" s="160"/>
      <c r="J55" s="160"/>
      <c r="K55" s="161"/>
      <c r="L55" s="161"/>
      <c r="M55" s="161"/>
      <c r="N55" s="161"/>
      <c r="O55" s="161"/>
    </row>
    <row r="56" spans="1:28" ht="32.25" thickBot="1" x14ac:dyDescent="0.25">
      <c r="A56" s="40"/>
      <c r="B56" s="52" t="s">
        <v>62</v>
      </c>
      <c r="C56" s="51">
        <v>30</v>
      </c>
      <c r="D56" s="117">
        <v>0.4</v>
      </c>
      <c r="E56" s="118">
        <v>1.9</v>
      </c>
      <c r="F56" s="118">
        <v>3.9</v>
      </c>
      <c r="G56" s="118">
        <v>33.6</v>
      </c>
      <c r="H56" s="117">
        <v>0</v>
      </c>
      <c r="I56" s="118">
        <v>3.6</v>
      </c>
      <c r="J56" s="118">
        <v>84</v>
      </c>
      <c r="K56" s="119">
        <v>0.9</v>
      </c>
      <c r="L56" s="119">
        <v>11.46</v>
      </c>
      <c r="M56" s="119">
        <v>8.52</v>
      </c>
      <c r="N56" s="119">
        <v>5.0999999999999996</v>
      </c>
      <c r="O56" s="119">
        <v>0.48</v>
      </c>
    </row>
    <row r="57" spans="1:28" ht="30.75" thickBot="1" x14ac:dyDescent="0.25">
      <c r="A57" s="163">
        <v>132</v>
      </c>
      <c r="B57" s="11" t="s">
        <v>129</v>
      </c>
      <c r="C57" s="245" t="s">
        <v>98</v>
      </c>
      <c r="D57" s="119">
        <v>7.6</v>
      </c>
      <c r="E57" s="119">
        <v>33.6</v>
      </c>
      <c r="F57" s="119">
        <v>43.28</v>
      </c>
      <c r="G57" s="119">
        <v>464.10000000000008</v>
      </c>
      <c r="H57" s="119">
        <v>7.8E-2</v>
      </c>
      <c r="I57" s="119">
        <v>6.03</v>
      </c>
      <c r="J57" s="119">
        <v>0</v>
      </c>
      <c r="K57" s="119">
        <v>0</v>
      </c>
      <c r="L57" s="119">
        <v>21.16</v>
      </c>
      <c r="M57" s="119">
        <v>57.56</v>
      </c>
      <c r="N57" s="119">
        <v>20.72</v>
      </c>
      <c r="O57" s="119">
        <v>1.2</v>
      </c>
      <c r="Q57" s="100">
        <v>7.88</v>
      </c>
      <c r="R57" s="100">
        <v>5.9799999999999995</v>
      </c>
      <c r="S57" s="100">
        <v>2.7</v>
      </c>
      <c r="T57" s="100">
        <v>123.4</v>
      </c>
      <c r="U57" s="100">
        <v>0.1</v>
      </c>
      <c r="V57" s="100">
        <v>0.6</v>
      </c>
      <c r="W57" s="100">
        <v>22.6</v>
      </c>
      <c r="X57" s="100">
        <v>3.4</v>
      </c>
      <c r="Y57" s="100">
        <v>30.8</v>
      </c>
      <c r="Z57" s="100">
        <v>111.6</v>
      </c>
      <c r="AA57" s="100">
        <v>16.600000000000001</v>
      </c>
      <c r="AB57" s="100">
        <v>1</v>
      </c>
    </row>
    <row r="58" spans="1:28" ht="48" thickBot="1" x14ac:dyDescent="0.25">
      <c r="A58" s="69" t="s">
        <v>156</v>
      </c>
      <c r="B58" s="37" t="s">
        <v>123</v>
      </c>
      <c r="C58" s="102" t="s">
        <v>85</v>
      </c>
      <c r="D58" s="100">
        <v>13.799999999999999</v>
      </c>
      <c r="E58" s="100">
        <v>2.6</v>
      </c>
      <c r="F58" s="100">
        <v>5.5</v>
      </c>
      <c r="G58" s="100">
        <v>127</v>
      </c>
      <c r="H58" s="100">
        <v>4.4000000000000004E-2</v>
      </c>
      <c r="I58" s="100">
        <v>0</v>
      </c>
      <c r="J58" s="100">
        <v>33</v>
      </c>
      <c r="K58" s="100">
        <v>0</v>
      </c>
      <c r="L58" s="100">
        <v>30.800000000000004</v>
      </c>
      <c r="M58" s="100">
        <v>50.6</v>
      </c>
      <c r="N58" s="100">
        <v>6.6</v>
      </c>
      <c r="O58" s="100">
        <v>1.5</v>
      </c>
      <c r="Q58" s="53">
        <f>Q57/40*60</f>
        <v>11.82</v>
      </c>
      <c r="R58" s="53">
        <f t="shared" ref="R58:AB58" si="3">R57/40*60</f>
        <v>8.9699999999999989</v>
      </c>
      <c r="S58" s="53">
        <f t="shared" si="3"/>
        <v>4.0500000000000007</v>
      </c>
      <c r="T58" s="53">
        <f t="shared" si="3"/>
        <v>185.1</v>
      </c>
      <c r="U58" s="53">
        <f t="shared" si="3"/>
        <v>0.15</v>
      </c>
      <c r="V58" s="53">
        <f t="shared" si="3"/>
        <v>0.89999999999999991</v>
      </c>
      <c r="W58" s="53">
        <f t="shared" si="3"/>
        <v>33.900000000000006</v>
      </c>
      <c r="X58" s="53">
        <f t="shared" si="3"/>
        <v>5.0999999999999996</v>
      </c>
      <c r="Y58" s="53">
        <f t="shared" si="3"/>
        <v>46.2</v>
      </c>
      <c r="Z58" s="53">
        <f t="shared" si="3"/>
        <v>167.4</v>
      </c>
      <c r="AA58" s="53">
        <f t="shared" si="3"/>
        <v>24.900000000000002</v>
      </c>
      <c r="AB58" s="53">
        <f t="shared" si="3"/>
        <v>1.5</v>
      </c>
    </row>
    <row r="59" spans="1:28" ht="16.5" thickBot="1" x14ac:dyDescent="0.25">
      <c r="A59" s="162">
        <v>332</v>
      </c>
      <c r="B59" s="37" t="s">
        <v>42</v>
      </c>
      <c r="C59" s="102">
        <v>150</v>
      </c>
      <c r="D59" s="100">
        <v>5.2500000000000009</v>
      </c>
      <c r="E59" s="100">
        <v>6.1499999999999995</v>
      </c>
      <c r="F59" s="100">
        <v>35.25</v>
      </c>
      <c r="G59" s="100">
        <v>220.5</v>
      </c>
      <c r="H59" s="100">
        <v>8.4000000000000005E-2</v>
      </c>
      <c r="I59" s="100">
        <v>0</v>
      </c>
      <c r="J59" s="100">
        <v>0</v>
      </c>
      <c r="K59" s="100">
        <v>0</v>
      </c>
      <c r="L59" s="100">
        <v>7.4850000000000003</v>
      </c>
      <c r="M59" s="100">
        <v>47.505000000000003</v>
      </c>
      <c r="N59" s="100">
        <v>22.68</v>
      </c>
      <c r="O59" s="100">
        <v>0.8</v>
      </c>
    </row>
    <row r="60" spans="1:28" ht="30.75" thickBot="1" x14ac:dyDescent="0.25">
      <c r="A60" s="163">
        <v>640</v>
      </c>
      <c r="B60" s="11" t="s">
        <v>142</v>
      </c>
      <c r="C60" s="158">
        <v>200</v>
      </c>
      <c r="D60" s="119">
        <v>11.8</v>
      </c>
      <c r="E60" s="119">
        <v>13.5</v>
      </c>
      <c r="F60" s="119">
        <v>17.3</v>
      </c>
      <c r="G60" s="119">
        <v>246</v>
      </c>
      <c r="H60" s="119">
        <v>0.08</v>
      </c>
      <c r="I60" s="119">
        <v>0.12</v>
      </c>
      <c r="J60" s="119">
        <v>0.6</v>
      </c>
      <c r="K60" s="119">
        <v>0</v>
      </c>
      <c r="L60" s="119">
        <v>244</v>
      </c>
      <c r="M60" s="119">
        <v>40</v>
      </c>
      <c r="N60" s="119">
        <v>12</v>
      </c>
      <c r="O60" s="119">
        <v>0.18</v>
      </c>
    </row>
    <row r="61" spans="1:28" ht="45.75" thickBot="1" x14ac:dyDescent="0.25">
      <c r="A61" s="12"/>
      <c r="B61" s="11" t="s">
        <v>24</v>
      </c>
      <c r="C61" s="158">
        <v>60</v>
      </c>
      <c r="D61" s="119">
        <v>4.2</v>
      </c>
      <c r="E61" s="119">
        <v>0.6</v>
      </c>
      <c r="F61" s="119">
        <v>27.6</v>
      </c>
      <c r="G61" s="119">
        <v>132</v>
      </c>
      <c r="H61" s="119">
        <v>0.1</v>
      </c>
      <c r="I61" s="119">
        <v>0</v>
      </c>
      <c r="J61" s="119">
        <v>0</v>
      </c>
      <c r="K61" s="119">
        <v>1.3</v>
      </c>
      <c r="L61" s="119">
        <v>10.8</v>
      </c>
      <c r="M61" s="119">
        <v>52.2</v>
      </c>
      <c r="N61" s="119">
        <v>11.4</v>
      </c>
      <c r="O61" s="119">
        <v>2.4</v>
      </c>
    </row>
    <row r="62" spans="1:28" ht="16.5" thickBot="1" x14ac:dyDescent="0.25">
      <c r="A62" s="70"/>
      <c r="B62" s="52" t="s">
        <v>51</v>
      </c>
      <c r="C62" s="102">
        <v>100</v>
      </c>
      <c r="D62" s="18">
        <v>0.3</v>
      </c>
      <c r="E62" s="18">
        <v>0</v>
      </c>
      <c r="F62" s="18">
        <v>8.6</v>
      </c>
      <c r="G62" s="18">
        <v>56.266666666666673</v>
      </c>
      <c r="H62" s="18">
        <v>2.6666666666666666E-3</v>
      </c>
      <c r="I62" s="18">
        <v>6.666666666666667</v>
      </c>
      <c r="J62" s="18">
        <v>3</v>
      </c>
      <c r="K62" s="18">
        <v>1.8666666666666665</v>
      </c>
      <c r="L62" s="18">
        <v>25.333333333333336</v>
      </c>
      <c r="M62" s="18">
        <v>21.333333333333336</v>
      </c>
      <c r="N62" s="18">
        <v>16</v>
      </c>
      <c r="O62" s="18">
        <v>3.0666666666666664</v>
      </c>
    </row>
    <row r="63" spans="1:28" ht="15.75" thickBot="1" x14ac:dyDescent="0.25">
      <c r="A63" s="67" t="s">
        <v>104</v>
      </c>
      <c r="B63" s="71"/>
      <c r="C63" s="72"/>
      <c r="D63" s="18">
        <f>D62+D61+D60+D59+D58+D57+D56</f>
        <v>43.35</v>
      </c>
      <c r="E63" s="18">
        <f t="shared" ref="E63:O63" si="4">E62+E61+E60+E59+E58+E57+E56</f>
        <v>58.35</v>
      </c>
      <c r="F63" s="18">
        <f t="shared" si="4"/>
        <v>141.43</v>
      </c>
      <c r="G63" s="18">
        <f t="shared" si="4"/>
        <v>1279.4666666666667</v>
      </c>
      <c r="H63" s="18">
        <f t="shared" si="4"/>
        <v>0.38866666666666666</v>
      </c>
      <c r="I63" s="18">
        <f t="shared" si="4"/>
        <v>16.416666666666668</v>
      </c>
      <c r="J63" s="18">
        <f t="shared" si="4"/>
        <v>120.6</v>
      </c>
      <c r="K63" s="18">
        <f t="shared" si="4"/>
        <v>4.0666666666666664</v>
      </c>
      <c r="L63" s="18">
        <f t="shared" si="4"/>
        <v>351.03833333333336</v>
      </c>
      <c r="M63" s="18">
        <f t="shared" si="4"/>
        <v>277.71833333333331</v>
      </c>
      <c r="N63" s="18">
        <f t="shared" si="4"/>
        <v>94.499999999999986</v>
      </c>
      <c r="O63" s="18">
        <f t="shared" si="4"/>
        <v>9.6266666666666669</v>
      </c>
    </row>
    <row r="66" spans="1:15" x14ac:dyDescent="0.2">
      <c r="A66" s="125" t="s">
        <v>79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</row>
    <row r="67" spans="1:15" x14ac:dyDescent="0.2">
      <c r="A67" s="125" t="s">
        <v>20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</row>
    <row r="68" spans="1:15" ht="12.75" thickBot="1" x14ac:dyDescent="0.25">
      <c r="A68" s="125"/>
    </row>
    <row r="69" spans="1:15" ht="24.75" thickBot="1" x14ac:dyDescent="0.25">
      <c r="A69" s="54" t="s">
        <v>0</v>
      </c>
      <c r="B69" s="54" t="s">
        <v>1</v>
      </c>
      <c r="C69" s="104" t="s">
        <v>2</v>
      </c>
      <c r="D69" s="165" t="s">
        <v>3</v>
      </c>
      <c r="E69" s="165" t="s">
        <v>4</v>
      </c>
      <c r="F69" s="165" t="s">
        <v>68</v>
      </c>
      <c r="G69" s="165" t="s">
        <v>18</v>
      </c>
      <c r="H69" s="282" t="s">
        <v>6</v>
      </c>
      <c r="I69" s="283"/>
      <c r="J69" s="283"/>
      <c r="K69" s="284"/>
      <c r="L69" s="282" t="s">
        <v>19</v>
      </c>
      <c r="M69" s="283"/>
      <c r="N69" s="283"/>
      <c r="O69" s="284"/>
    </row>
    <row r="70" spans="1:15" x14ac:dyDescent="0.2">
      <c r="A70" s="115" t="s">
        <v>7</v>
      </c>
      <c r="B70" s="115" t="s">
        <v>8</v>
      </c>
      <c r="C70" s="56" t="s">
        <v>69</v>
      </c>
      <c r="D70" s="56" t="s">
        <v>69</v>
      </c>
      <c r="E70" s="56" t="s">
        <v>69</v>
      </c>
      <c r="F70" s="56" t="s">
        <v>69</v>
      </c>
      <c r="G70" s="56" t="s">
        <v>69</v>
      </c>
      <c r="H70" s="159" t="s">
        <v>70</v>
      </c>
      <c r="I70" s="159" t="s">
        <v>71</v>
      </c>
      <c r="J70" s="159" t="s">
        <v>12</v>
      </c>
      <c r="K70" s="159" t="s">
        <v>13</v>
      </c>
      <c r="L70" s="159" t="s">
        <v>23</v>
      </c>
      <c r="M70" s="159" t="s">
        <v>72</v>
      </c>
      <c r="N70" s="159" t="s">
        <v>73</v>
      </c>
      <c r="O70" s="159" t="s">
        <v>74</v>
      </c>
    </row>
    <row r="71" spans="1:15" ht="12.75" thickBot="1" x14ac:dyDescent="0.25">
      <c r="A71" s="115"/>
      <c r="B71" s="115"/>
      <c r="C71" s="115" t="s">
        <v>17</v>
      </c>
      <c r="D71" s="115" t="s">
        <v>17</v>
      </c>
      <c r="E71" s="115" t="s">
        <v>17</v>
      </c>
      <c r="F71" s="115" t="s">
        <v>17</v>
      </c>
      <c r="G71" s="115" t="s">
        <v>17</v>
      </c>
      <c r="H71" s="161"/>
      <c r="I71" s="161"/>
      <c r="J71" s="161"/>
      <c r="K71" s="161"/>
      <c r="L71" s="161"/>
      <c r="M71" s="161"/>
      <c r="N71" s="161"/>
      <c r="O71" s="161"/>
    </row>
    <row r="72" spans="1:15" ht="16.5" thickBot="1" x14ac:dyDescent="0.25">
      <c r="A72" s="165"/>
      <c r="B72" s="52" t="s">
        <v>55</v>
      </c>
      <c r="C72" s="42">
        <v>30</v>
      </c>
      <c r="D72" s="87">
        <v>0.3</v>
      </c>
      <c r="E72" s="87">
        <v>1.7999999999999998</v>
      </c>
      <c r="F72" s="87">
        <v>2.1</v>
      </c>
      <c r="G72" s="87">
        <v>27</v>
      </c>
      <c r="H72" s="87">
        <v>7.1999999999999998E-3</v>
      </c>
      <c r="I72" s="18">
        <v>1.6568999999999998</v>
      </c>
      <c r="J72" s="18">
        <v>0</v>
      </c>
      <c r="K72" s="18">
        <v>0</v>
      </c>
      <c r="L72" s="18">
        <v>5.4480000000000004</v>
      </c>
      <c r="M72" s="18">
        <v>6.8369999999999997</v>
      </c>
      <c r="N72" s="18">
        <v>3.9569999999999999</v>
      </c>
      <c r="O72" s="18">
        <v>0.24</v>
      </c>
    </row>
    <row r="73" spans="1:15" ht="33.75" customHeight="1" thickBot="1" x14ac:dyDescent="0.25">
      <c r="A73" s="163">
        <v>124</v>
      </c>
      <c r="B73" s="11" t="s">
        <v>125</v>
      </c>
      <c r="C73" s="164" t="s">
        <v>98</v>
      </c>
      <c r="D73" s="119">
        <v>1.86</v>
      </c>
      <c r="E73" s="119">
        <v>4.9399999999999995</v>
      </c>
      <c r="F73" s="119">
        <v>8.4599999999999991</v>
      </c>
      <c r="G73" s="119">
        <v>86.5</v>
      </c>
      <c r="H73" s="119">
        <v>4.5999999999999999E-2</v>
      </c>
      <c r="I73" s="119">
        <v>14.771999999999998</v>
      </c>
      <c r="J73" s="119">
        <v>0</v>
      </c>
      <c r="K73" s="119">
        <v>0</v>
      </c>
      <c r="L73" s="119">
        <v>34.659999999999997</v>
      </c>
      <c r="M73" s="119">
        <v>38.1</v>
      </c>
      <c r="N73" s="119">
        <v>17.8</v>
      </c>
      <c r="O73" s="119">
        <v>0.64</v>
      </c>
    </row>
    <row r="74" spans="1:15" ht="16.5" thickBot="1" x14ac:dyDescent="0.25">
      <c r="A74" s="47">
        <v>437</v>
      </c>
      <c r="B74" s="37" t="s">
        <v>48</v>
      </c>
      <c r="C74" s="102" t="s">
        <v>86</v>
      </c>
      <c r="D74" s="18">
        <v>13.900000000000002</v>
      </c>
      <c r="E74" s="18">
        <v>6.5</v>
      </c>
      <c r="F74" s="18">
        <v>4</v>
      </c>
      <c r="G74" s="18">
        <v>132</v>
      </c>
      <c r="H74" s="18">
        <v>3.3000000000000002E-2</v>
      </c>
      <c r="I74" s="18">
        <v>0.5</v>
      </c>
      <c r="J74" s="18">
        <v>13.33</v>
      </c>
      <c r="K74" s="18">
        <v>0</v>
      </c>
      <c r="L74" s="18">
        <v>24.33</v>
      </c>
      <c r="M74" s="18">
        <v>103.49999999999999</v>
      </c>
      <c r="N74" s="18">
        <v>22.66</v>
      </c>
      <c r="O74" s="18">
        <v>2.2000000000000002</v>
      </c>
    </row>
    <row r="75" spans="1:15" ht="16.5" thickBot="1" x14ac:dyDescent="0.25">
      <c r="A75" s="47">
        <v>520</v>
      </c>
      <c r="B75" s="37" t="s">
        <v>45</v>
      </c>
      <c r="C75" s="102">
        <v>150</v>
      </c>
      <c r="D75" s="100">
        <v>3.1500000000000004</v>
      </c>
      <c r="E75" s="100">
        <v>6.75</v>
      </c>
      <c r="F75" s="100">
        <v>21.9</v>
      </c>
      <c r="G75" s="100">
        <v>163.5</v>
      </c>
      <c r="H75" s="100">
        <v>0.15</v>
      </c>
      <c r="I75" s="100">
        <v>5.6</v>
      </c>
      <c r="J75" s="100">
        <v>4</v>
      </c>
      <c r="K75" s="100">
        <v>0.2</v>
      </c>
      <c r="L75" s="100">
        <v>40</v>
      </c>
      <c r="M75" s="100">
        <v>84</v>
      </c>
      <c r="N75" s="100">
        <v>30</v>
      </c>
      <c r="O75" s="100">
        <v>1</v>
      </c>
    </row>
    <row r="76" spans="1:15" ht="15.75" thickBot="1" x14ac:dyDescent="0.25">
      <c r="A76" s="12">
        <v>684.68499999999995</v>
      </c>
      <c r="B76" s="11" t="s">
        <v>117</v>
      </c>
      <c r="C76" s="158" t="s">
        <v>115</v>
      </c>
      <c r="D76" s="119">
        <v>0.2</v>
      </c>
      <c r="E76" s="119">
        <v>0</v>
      </c>
      <c r="F76" s="119">
        <v>15</v>
      </c>
      <c r="G76" s="119">
        <v>115.99999999999999</v>
      </c>
      <c r="H76" s="119">
        <v>0</v>
      </c>
      <c r="I76" s="119">
        <v>0</v>
      </c>
      <c r="J76" s="119">
        <v>0</v>
      </c>
      <c r="K76" s="119">
        <v>0</v>
      </c>
      <c r="L76" s="119">
        <v>6</v>
      </c>
      <c r="M76" s="119">
        <v>4</v>
      </c>
      <c r="N76" s="119">
        <v>3</v>
      </c>
      <c r="O76" s="119">
        <v>0.4</v>
      </c>
    </row>
    <row r="77" spans="1:15" ht="45.75" thickBot="1" x14ac:dyDescent="0.25">
      <c r="A77" s="12"/>
      <c r="B77" s="11" t="s">
        <v>24</v>
      </c>
      <c r="C77" s="158">
        <v>60</v>
      </c>
      <c r="D77" s="119">
        <v>4.2</v>
      </c>
      <c r="E77" s="119">
        <v>0.6</v>
      </c>
      <c r="F77" s="119">
        <v>27.6</v>
      </c>
      <c r="G77" s="119">
        <v>132</v>
      </c>
      <c r="H77" s="119">
        <v>0.1</v>
      </c>
      <c r="I77" s="119">
        <v>0</v>
      </c>
      <c r="J77" s="119">
        <v>0</v>
      </c>
      <c r="K77" s="119">
        <v>1.3</v>
      </c>
      <c r="L77" s="119">
        <v>10.8</v>
      </c>
      <c r="M77" s="119">
        <v>52.2</v>
      </c>
      <c r="N77" s="119">
        <v>11.4</v>
      </c>
      <c r="O77" s="119">
        <v>2.4</v>
      </c>
    </row>
    <row r="78" spans="1:15" ht="32.25" thickBot="1" x14ac:dyDescent="0.25">
      <c r="A78" s="70"/>
      <c r="B78" s="52" t="s">
        <v>132</v>
      </c>
      <c r="C78" s="102">
        <v>75</v>
      </c>
      <c r="D78" s="84">
        <v>7.2</v>
      </c>
      <c r="E78" s="84">
        <v>16.3</v>
      </c>
      <c r="F78" s="84">
        <v>30.7</v>
      </c>
      <c r="G78" s="84">
        <v>299</v>
      </c>
      <c r="H78" s="36">
        <v>2.2000000000000002</v>
      </c>
      <c r="I78" s="36">
        <v>0.23</v>
      </c>
      <c r="J78" s="36">
        <v>1.3</v>
      </c>
      <c r="K78" s="36">
        <v>3.5</v>
      </c>
      <c r="L78" s="36">
        <v>25.6</v>
      </c>
      <c r="M78" s="36">
        <v>0.32</v>
      </c>
      <c r="N78" s="36">
        <v>12</v>
      </c>
      <c r="O78" s="36">
        <v>1.5</v>
      </c>
    </row>
    <row r="79" spans="1:15" ht="15.75" thickBot="1" x14ac:dyDescent="0.25">
      <c r="A79" s="165" t="s">
        <v>104</v>
      </c>
      <c r="B79" s="146"/>
      <c r="C79" s="154"/>
      <c r="D79" s="83">
        <f>D78+D77+D76+D74+D73+D72+D75</f>
        <v>30.810000000000002</v>
      </c>
      <c r="E79" s="18">
        <f t="shared" ref="E79:O79" si="5">E78+E77+E76+E74+E73+E72+E75</f>
        <v>36.89</v>
      </c>
      <c r="F79" s="18">
        <f t="shared" si="5"/>
        <v>109.75999999999999</v>
      </c>
      <c r="G79" s="18">
        <f t="shared" si="5"/>
        <v>956</v>
      </c>
      <c r="H79" s="18">
        <f t="shared" si="5"/>
        <v>2.5362</v>
      </c>
      <c r="I79" s="18">
        <f t="shared" si="5"/>
        <v>22.758899999999997</v>
      </c>
      <c r="J79" s="18">
        <f t="shared" si="5"/>
        <v>18.630000000000003</v>
      </c>
      <c r="K79" s="18">
        <f t="shared" si="5"/>
        <v>5</v>
      </c>
      <c r="L79" s="18">
        <f t="shared" si="5"/>
        <v>146.83799999999999</v>
      </c>
      <c r="M79" s="18">
        <f t="shared" si="5"/>
        <v>288.95699999999999</v>
      </c>
      <c r="N79" s="18">
        <f t="shared" si="5"/>
        <v>100.81699999999999</v>
      </c>
      <c r="O79" s="18">
        <f t="shared" si="5"/>
        <v>8.379999999999999</v>
      </c>
    </row>
    <row r="80" spans="1:15" x14ac:dyDescent="0.2">
      <c r="A80" s="64"/>
    </row>
    <row r="81" spans="1:15" x14ac:dyDescent="0.2">
      <c r="A81" s="168"/>
    </row>
    <row r="82" spans="1:15" x14ac:dyDescent="0.2">
      <c r="A82" s="125" t="s">
        <v>27</v>
      </c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</row>
    <row r="83" spans="1:15" x14ac:dyDescent="0.2">
      <c r="A83" s="125" t="s">
        <v>36</v>
      </c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</row>
    <row r="84" spans="1:15" x14ac:dyDescent="0.2">
      <c r="A84" s="125" t="s">
        <v>20</v>
      </c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</row>
    <row r="85" spans="1:15" ht="12.75" thickBot="1" x14ac:dyDescent="0.25">
      <c r="A85" s="168"/>
    </row>
    <row r="86" spans="1:15" ht="24.75" thickBot="1" x14ac:dyDescent="0.25">
      <c r="A86" s="54" t="s">
        <v>0</v>
      </c>
      <c r="B86" s="54" t="s">
        <v>1</v>
      </c>
      <c r="C86" s="104" t="s">
        <v>2</v>
      </c>
      <c r="D86" s="165" t="s">
        <v>3</v>
      </c>
      <c r="E86" s="165" t="s">
        <v>4</v>
      </c>
      <c r="F86" s="165" t="s">
        <v>68</v>
      </c>
      <c r="G86" s="165" t="s">
        <v>18</v>
      </c>
      <c r="H86" s="282" t="s">
        <v>6</v>
      </c>
      <c r="I86" s="283"/>
      <c r="J86" s="283"/>
      <c r="K86" s="284"/>
      <c r="L86" s="282" t="s">
        <v>19</v>
      </c>
      <c r="M86" s="283"/>
      <c r="N86" s="283"/>
      <c r="O86" s="284"/>
    </row>
    <row r="87" spans="1:15" x14ac:dyDescent="0.2">
      <c r="A87" s="115" t="s">
        <v>7</v>
      </c>
      <c r="B87" s="115" t="s">
        <v>8</v>
      </c>
      <c r="C87" s="56" t="s">
        <v>69</v>
      </c>
      <c r="D87" s="56" t="s">
        <v>69</v>
      </c>
      <c r="E87" s="56" t="s">
        <v>69</v>
      </c>
      <c r="F87" s="56" t="s">
        <v>69</v>
      </c>
      <c r="G87" s="56" t="s">
        <v>69</v>
      </c>
      <c r="H87" s="159" t="s">
        <v>70</v>
      </c>
      <c r="I87" s="159" t="s">
        <v>71</v>
      </c>
      <c r="J87" s="159" t="s">
        <v>12</v>
      </c>
      <c r="K87" s="159" t="s">
        <v>13</v>
      </c>
      <c r="L87" s="159" t="s">
        <v>23</v>
      </c>
      <c r="M87" s="159" t="s">
        <v>72</v>
      </c>
      <c r="N87" s="159" t="s">
        <v>73</v>
      </c>
      <c r="O87" s="159" t="s">
        <v>74</v>
      </c>
    </row>
    <row r="88" spans="1:15" ht="12.75" thickBot="1" x14ac:dyDescent="0.25">
      <c r="A88" s="115"/>
      <c r="B88" s="115"/>
      <c r="C88" s="115" t="s">
        <v>78</v>
      </c>
      <c r="D88" s="115" t="s">
        <v>17</v>
      </c>
      <c r="E88" s="115" t="s">
        <v>17</v>
      </c>
      <c r="F88" s="115" t="s">
        <v>17</v>
      </c>
      <c r="G88" s="115" t="s">
        <v>17</v>
      </c>
      <c r="H88" s="161"/>
      <c r="I88" s="161"/>
      <c r="J88" s="161"/>
      <c r="K88" s="161"/>
      <c r="L88" s="161"/>
      <c r="M88" s="161"/>
      <c r="N88" s="161"/>
      <c r="O88" s="161"/>
    </row>
    <row r="89" spans="1:15" ht="32.25" thickBot="1" x14ac:dyDescent="0.25">
      <c r="A89" s="165"/>
      <c r="B89" s="52" t="s">
        <v>75</v>
      </c>
      <c r="C89" s="82">
        <v>20</v>
      </c>
      <c r="D89" s="59">
        <v>0.4</v>
      </c>
      <c r="E89" s="59">
        <v>0</v>
      </c>
      <c r="F89" s="59">
        <v>2.2000000000000002</v>
      </c>
      <c r="G89" s="59">
        <v>10</v>
      </c>
      <c r="H89" s="59">
        <v>0</v>
      </c>
      <c r="I89" s="59">
        <v>2.4666666666666668</v>
      </c>
      <c r="J89" s="59">
        <v>54.066666666666663</v>
      </c>
      <c r="K89" s="59">
        <v>0</v>
      </c>
      <c r="L89" s="59">
        <v>14.466666666666665</v>
      </c>
      <c r="M89" s="59">
        <v>13.066666666666668</v>
      </c>
      <c r="N89" s="59">
        <v>5.333333333333333</v>
      </c>
      <c r="O89" s="60">
        <v>0.26666666666666666</v>
      </c>
    </row>
    <row r="90" spans="1:15" ht="30.75" thickBot="1" x14ac:dyDescent="0.25">
      <c r="A90" s="163">
        <v>147</v>
      </c>
      <c r="B90" s="11" t="s">
        <v>128</v>
      </c>
      <c r="C90" s="30" t="s">
        <v>98</v>
      </c>
      <c r="D90" s="119">
        <v>3.6</v>
      </c>
      <c r="E90" s="119">
        <v>5.08</v>
      </c>
      <c r="F90" s="119">
        <v>12.700000000000001</v>
      </c>
      <c r="G90" s="119">
        <v>107.69999999999999</v>
      </c>
      <c r="H90" s="119">
        <v>0.11</v>
      </c>
      <c r="I90" s="119">
        <v>8.25</v>
      </c>
      <c r="J90" s="119">
        <v>0</v>
      </c>
      <c r="K90" s="119">
        <v>0.7</v>
      </c>
      <c r="L90" s="119">
        <v>24.6</v>
      </c>
      <c r="M90" s="119">
        <v>66.650000000000006</v>
      </c>
      <c r="N90" s="119">
        <v>27</v>
      </c>
      <c r="O90" s="119">
        <v>1.0900000000000001</v>
      </c>
    </row>
    <row r="91" spans="1:15" ht="16.5" thickBot="1" x14ac:dyDescent="0.25">
      <c r="A91" s="69">
        <v>413</v>
      </c>
      <c r="B91" s="52" t="s">
        <v>47</v>
      </c>
      <c r="C91" s="158">
        <v>75</v>
      </c>
      <c r="D91" s="100">
        <v>8.25</v>
      </c>
      <c r="E91" s="100">
        <v>18</v>
      </c>
      <c r="F91" s="100">
        <v>1.2450000000000001</v>
      </c>
      <c r="G91" s="100">
        <v>204.9975</v>
      </c>
      <c r="H91" s="100">
        <v>0.15</v>
      </c>
      <c r="I91" s="100">
        <v>0</v>
      </c>
      <c r="J91" s="100">
        <v>1.35</v>
      </c>
      <c r="K91" s="100">
        <v>0</v>
      </c>
      <c r="L91" s="100">
        <v>26.25</v>
      </c>
      <c r="M91" s="100">
        <v>119.25</v>
      </c>
      <c r="N91" s="100">
        <v>15</v>
      </c>
      <c r="O91" s="100">
        <v>1.8214285714285714</v>
      </c>
    </row>
    <row r="92" spans="1:15" ht="34.5" customHeight="1" thickBot="1" x14ac:dyDescent="0.25">
      <c r="A92" s="178">
        <v>511.59300000000002</v>
      </c>
      <c r="B92" s="37" t="s">
        <v>143</v>
      </c>
      <c r="C92" s="102" t="s">
        <v>144</v>
      </c>
      <c r="D92" s="100">
        <v>3.8</v>
      </c>
      <c r="E92" s="100">
        <v>6.5</v>
      </c>
      <c r="F92" s="100">
        <v>29.9</v>
      </c>
      <c r="G92" s="100">
        <v>196</v>
      </c>
      <c r="H92" s="100">
        <v>0.1836666666666667</v>
      </c>
      <c r="I92" s="100">
        <v>1.4000000000000001</v>
      </c>
      <c r="J92" s="100">
        <v>18</v>
      </c>
      <c r="K92" s="100">
        <v>0</v>
      </c>
      <c r="L92" s="100">
        <v>10.91</v>
      </c>
      <c r="M92" s="100">
        <v>86.63</v>
      </c>
      <c r="N92" s="100">
        <v>14.89</v>
      </c>
      <c r="O92" s="100">
        <v>1.4</v>
      </c>
    </row>
    <row r="93" spans="1:15" ht="30.75" thickBot="1" x14ac:dyDescent="0.25">
      <c r="A93" s="163">
        <v>634</v>
      </c>
      <c r="B93" s="11" t="s">
        <v>100</v>
      </c>
      <c r="C93" s="244">
        <v>200</v>
      </c>
      <c r="D93" s="119">
        <v>0.6</v>
      </c>
      <c r="E93" s="119">
        <v>0</v>
      </c>
      <c r="F93" s="119">
        <v>46.6</v>
      </c>
      <c r="G93" s="119">
        <v>182</v>
      </c>
      <c r="H93" s="119">
        <v>0.02</v>
      </c>
      <c r="I93" s="119">
        <v>26</v>
      </c>
      <c r="J93" s="119">
        <v>0</v>
      </c>
      <c r="K93" s="119">
        <v>0</v>
      </c>
      <c r="L93" s="119">
        <v>18</v>
      </c>
      <c r="M93" s="119">
        <v>18</v>
      </c>
      <c r="N93" s="119">
        <v>12</v>
      </c>
      <c r="O93" s="119">
        <v>0.8</v>
      </c>
    </row>
    <row r="94" spans="1:15" ht="45.75" thickBot="1" x14ac:dyDescent="0.25">
      <c r="A94" s="12"/>
      <c r="B94" s="65" t="s">
        <v>24</v>
      </c>
      <c r="C94" s="244">
        <v>60</v>
      </c>
      <c r="D94" s="119">
        <v>4.2</v>
      </c>
      <c r="E94" s="119">
        <v>0.6</v>
      </c>
      <c r="F94" s="119">
        <v>27.6</v>
      </c>
      <c r="G94" s="119">
        <v>132</v>
      </c>
      <c r="H94" s="119">
        <v>0.1</v>
      </c>
      <c r="I94" s="119">
        <v>0</v>
      </c>
      <c r="J94" s="119">
        <v>0</v>
      </c>
      <c r="K94" s="119">
        <v>1.3</v>
      </c>
      <c r="L94" s="119">
        <v>10.8</v>
      </c>
      <c r="M94" s="119">
        <v>52.2</v>
      </c>
      <c r="N94" s="119">
        <v>11.4</v>
      </c>
      <c r="O94" s="119">
        <v>2.4</v>
      </c>
    </row>
    <row r="95" spans="1:15" ht="16.5" thickBot="1" x14ac:dyDescent="0.25">
      <c r="A95" s="70"/>
      <c r="B95" s="52" t="s">
        <v>51</v>
      </c>
      <c r="C95" s="102">
        <v>100</v>
      </c>
      <c r="D95" s="18">
        <v>0.3</v>
      </c>
      <c r="E95" s="18">
        <v>0</v>
      </c>
      <c r="F95" s="18">
        <v>8.6</v>
      </c>
      <c r="G95" s="18">
        <v>56.266666666666673</v>
      </c>
      <c r="H95" s="18">
        <v>2.6666666666666666E-3</v>
      </c>
      <c r="I95" s="18">
        <v>6.666666666666667</v>
      </c>
      <c r="J95" s="18">
        <v>3</v>
      </c>
      <c r="K95" s="18">
        <v>1.8666666666666665</v>
      </c>
      <c r="L95" s="18">
        <v>25.333333333333336</v>
      </c>
      <c r="M95" s="18">
        <v>21.333333333333336</v>
      </c>
      <c r="N95" s="18">
        <v>16</v>
      </c>
      <c r="O95" s="18">
        <v>3.0666666666666664</v>
      </c>
    </row>
    <row r="96" spans="1:15" ht="15.75" thickBot="1" x14ac:dyDescent="0.25">
      <c r="A96" s="67" t="s">
        <v>104</v>
      </c>
      <c r="B96" s="73"/>
      <c r="C96" s="155"/>
      <c r="D96" s="83">
        <f>D95+D94+D93+D92+D91+D90+D89</f>
        <v>21.15</v>
      </c>
      <c r="E96" s="18">
        <f t="shared" ref="E96:O96" si="6">E95+E94+E93+E92+E91+E90+E89</f>
        <v>30.18</v>
      </c>
      <c r="F96" s="18">
        <f t="shared" si="6"/>
        <v>128.84500000000003</v>
      </c>
      <c r="G96" s="18">
        <f t="shared" si="6"/>
        <v>888.96416666666664</v>
      </c>
      <c r="H96" s="18">
        <f t="shared" si="6"/>
        <v>0.56633333333333336</v>
      </c>
      <c r="I96" s="18">
        <f t="shared" si="6"/>
        <v>44.783333333333331</v>
      </c>
      <c r="J96" s="18">
        <f t="shared" si="6"/>
        <v>76.416666666666657</v>
      </c>
      <c r="K96" s="18">
        <f t="shared" si="6"/>
        <v>3.8666666666666663</v>
      </c>
      <c r="L96" s="18">
        <f t="shared" si="6"/>
        <v>130.36000000000001</v>
      </c>
      <c r="M96" s="18">
        <f t="shared" si="6"/>
        <v>377.12999999999994</v>
      </c>
      <c r="N96" s="18">
        <f t="shared" si="6"/>
        <v>101.62333333333332</v>
      </c>
      <c r="O96" s="18">
        <f t="shared" si="6"/>
        <v>10.844761904761905</v>
      </c>
    </row>
    <row r="97" spans="1:15" ht="15" customHeight="1" x14ac:dyDescent="0.2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</row>
    <row r="98" spans="1:15" x14ac:dyDescent="0.2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</row>
    <row r="99" spans="1:15" x14ac:dyDescent="0.2">
      <c r="A99" s="125" t="s">
        <v>65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</row>
    <row r="100" spans="1:15" x14ac:dyDescent="0.2">
      <c r="A100" s="125" t="s">
        <v>20</v>
      </c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</row>
    <row r="101" spans="1:15" ht="12.75" thickBot="1" x14ac:dyDescent="0.25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</row>
    <row r="102" spans="1:15" ht="24.75" thickBot="1" x14ac:dyDescent="0.25">
      <c r="A102" s="54" t="s">
        <v>0</v>
      </c>
      <c r="B102" s="54" t="s">
        <v>1</v>
      </c>
      <c r="C102" s="104" t="s">
        <v>2</v>
      </c>
      <c r="D102" s="165" t="s">
        <v>3</v>
      </c>
      <c r="E102" s="165" t="s">
        <v>4</v>
      </c>
      <c r="F102" s="165" t="s">
        <v>68</v>
      </c>
      <c r="G102" s="165" t="s">
        <v>18</v>
      </c>
      <c r="H102" s="282" t="s">
        <v>6</v>
      </c>
      <c r="I102" s="283"/>
      <c r="J102" s="283"/>
      <c r="K102" s="284"/>
      <c r="L102" s="282" t="s">
        <v>19</v>
      </c>
      <c r="M102" s="283"/>
      <c r="N102" s="283"/>
      <c r="O102" s="284"/>
    </row>
    <row r="103" spans="1:15" x14ac:dyDescent="0.2">
      <c r="A103" s="115" t="s">
        <v>7</v>
      </c>
      <c r="B103" s="115" t="s">
        <v>8</v>
      </c>
      <c r="C103" s="56" t="s">
        <v>69</v>
      </c>
      <c r="D103" s="56" t="s">
        <v>69</v>
      </c>
      <c r="E103" s="56" t="s">
        <v>69</v>
      </c>
      <c r="F103" s="56" t="s">
        <v>69</v>
      </c>
      <c r="G103" s="56" t="s">
        <v>69</v>
      </c>
      <c r="H103" s="159" t="s">
        <v>70</v>
      </c>
      <c r="I103" s="159" t="s">
        <v>71</v>
      </c>
      <c r="J103" s="159" t="s">
        <v>12</v>
      </c>
      <c r="K103" s="159" t="s">
        <v>13</v>
      </c>
      <c r="L103" s="159" t="s">
        <v>23</v>
      </c>
      <c r="M103" s="159" t="s">
        <v>72</v>
      </c>
      <c r="N103" s="159" t="s">
        <v>73</v>
      </c>
      <c r="O103" s="159" t="s">
        <v>74</v>
      </c>
    </row>
    <row r="104" spans="1:15" ht="12.75" thickBot="1" x14ac:dyDescent="0.25">
      <c r="A104" s="115"/>
      <c r="B104" s="115"/>
      <c r="C104" s="115" t="s">
        <v>17</v>
      </c>
      <c r="D104" s="115" t="s">
        <v>17</v>
      </c>
      <c r="E104" s="115" t="s">
        <v>17</v>
      </c>
      <c r="F104" s="115" t="s">
        <v>78</v>
      </c>
      <c r="G104" s="115" t="s">
        <v>17</v>
      </c>
      <c r="H104" s="161"/>
      <c r="I104" s="161"/>
      <c r="J104" s="161"/>
      <c r="K104" s="161"/>
      <c r="L104" s="161"/>
      <c r="M104" s="161"/>
      <c r="N104" s="161"/>
      <c r="O104" s="161"/>
    </row>
    <row r="105" spans="1:15" ht="16.5" thickBot="1" x14ac:dyDescent="0.25">
      <c r="A105" s="40">
        <v>78</v>
      </c>
      <c r="B105" s="52" t="s">
        <v>126</v>
      </c>
      <c r="C105" s="51">
        <v>100</v>
      </c>
      <c r="D105" s="117">
        <v>2.35</v>
      </c>
      <c r="E105" s="118">
        <v>4.5999999999999996</v>
      </c>
      <c r="F105" s="118">
        <v>12.3</v>
      </c>
      <c r="G105" s="118">
        <v>100.1</v>
      </c>
      <c r="H105" s="119">
        <v>2.9000000000000001E-2</v>
      </c>
      <c r="I105" s="119">
        <v>6.72</v>
      </c>
      <c r="J105" s="119">
        <v>0</v>
      </c>
      <c r="K105" s="119">
        <v>0</v>
      </c>
      <c r="L105" s="119">
        <v>38.24</v>
      </c>
      <c r="M105" s="119">
        <v>60.79</v>
      </c>
      <c r="N105" s="119">
        <v>29.630000000000003</v>
      </c>
      <c r="O105" s="119">
        <v>6.6</v>
      </c>
    </row>
    <row r="106" spans="1:15" ht="33" customHeight="1" thickBot="1" x14ac:dyDescent="0.25">
      <c r="A106" s="21">
        <v>139</v>
      </c>
      <c r="B106" s="22" t="s">
        <v>96</v>
      </c>
      <c r="C106" s="21" t="s">
        <v>97</v>
      </c>
      <c r="D106" s="117">
        <v>6.08</v>
      </c>
      <c r="E106" s="117">
        <v>4.5599999999999996</v>
      </c>
      <c r="F106" s="117">
        <v>16.100000000000001</v>
      </c>
      <c r="G106" s="117">
        <v>130.5</v>
      </c>
      <c r="H106" s="117">
        <v>0.12</v>
      </c>
      <c r="I106" s="117">
        <v>0.8</v>
      </c>
      <c r="J106" s="117">
        <v>0</v>
      </c>
      <c r="K106" s="150">
        <v>1.68</v>
      </c>
      <c r="L106" s="151">
        <v>65.599999999999994</v>
      </c>
      <c r="M106" s="152">
        <v>262.39999999999998</v>
      </c>
      <c r="N106" s="117">
        <v>38.4</v>
      </c>
      <c r="O106" s="117">
        <v>1.76</v>
      </c>
    </row>
    <row r="107" spans="1:15" ht="16.5" thickBot="1" x14ac:dyDescent="0.25">
      <c r="A107" s="40">
        <v>371</v>
      </c>
      <c r="B107" s="52" t="s">
        <v>145</v>
      </c>
      <c r="C107" s="42">
        <v>80</v>
      </c>
      <c r="D107" s="18">
        <v>16.96</v>
      </c>
      <c r="E107" s="18">
        <v>4.96</v>
      </c>
      <c r="F107" s="18">
        <v>0</v>
      </c>
      <c r="G107" s="18">
        <v>113.6</v>
      </c>
      <c r="H107" s="18">
        <v>0.06</v>
      </c>
      <c r="I107" s="18">
        <v>0.6</v>
      </c>
      <c r="J107" s="18">
        <v>9</v>
      </c>
      <c r="K107" s="18">
        <v>1.7</v>
      </c>
      <c r="L107" s="18">
        <v>28.57</v>
      </c>
      <c r="M107" s="18">
        <v>155.41999999999999</v>
      </c>
      <c r="N107" s="18">
        <v>20.57</v>
      </c>
      <c r="O107" s="18">
        <v>0.6</v>
      </c>
    </row>
    <row r="108" spans="1:15" ht="16.5" thickBot="1" x14ac:dyDescent="0.25">
      <c r="A108" s="47">
        <v>520</v>
      </c>
      <c r="B108" s="37" t="s">
        <v>45</v>
      </c>
      <c r="C108" s="102">
        <v>150</v>
      </c>
      <c r="D108" s="100">
        <v>3.1500000000000004</v>
      </c>
      <c r="E108" s="100">
        <v>6.75</v>
      </c>
      <c r="F108" s="100">
        <v>21.9</v>
      </c>
      <c r="G108" s="100">
        <v>163.5</v>
      </c>
      <c r="H108" s="100">
        <v>0.13949999999999999</v>
      </c>
      <c r="I108" s="100">
        <v>18.160499999999999</v>
      </c>
      <c r="J108" s="100">
        <v>25.500000000000004</v>
      </c>
      <c r="K108" s="100">
        <v>0</v>
      </c>
      <c r="L108" s="100">
        <v>36.975000000000001</v>
      </c>
      <c r="M108" s="100">
        <v>86.594999999999985</v>
      </c>
      <c r="N108" s="100">
        <v>27.75</v>
      </c>
      <c r="O108" s="100">
        <v>1</v>
      </c>
    </row>
    <row r="109" spans="1:15" ht="15.75" thickBot="1" x14ac:dyDescent="0.25">
      <c r="A109" s="163">
        <v>705</v>
      </c>
      <c r="B109" s="11" t="s">
        <v>21</v>
      </c>
      <c r="C109" s="26">
        <v>200</v>
      </c>
      <c r="D109" s="100">
        <v>0.4</v>
      </c>
      <c r="E109" s="100">
        <v>0</v>
      </c>
      <c r="F109" s="100">
        <v>23.6</v>
      </c>
      <c r="G109" s="100">
        <v>94</v>
      </c>
      <c r="H109" s="100">
        <v>1.4000000000000002E-2</v>
      </c>
      <c r="I109" s="100">
        <v>100</v>
      </c>
      <c r="J109" s="100">
        <v>0</v>
      </c>
      <c r="K109" s="100">
        <v>0</v>
      </c>
      <c r="L109" s="100">
        <v>21.32</v>
      </c>
      <c r="M109" s="100">
        <v>3.4660000000000002</v>
      </c>
      <c r="N109" s="100">
        <v>3.4660000000000002</v>
      </c>
      <c r="O109" s="100">
        <v>0.6</v>
      </c>
    </row>
    <row r="110" spans="1:15" ht="45.75" thickBot="1" x14ac:dyDescent="0.25">
      <c r="A110" s="12"/>
      <c r="B110" s="11" t="s">
        <v>24</v>
      </c>
      <c r="C110" s="244">
        <v>60</v>
      </c>
      <c r="D110" s="100">
        <v>4.2</v>
      </c>
      <c r="E110" s="100">
        <v>0.6</v>
      </c>
      <c r="F110" s="100">
        <v>27.6</v>
      </c>
      <c r="G110" s="100">
        <v>132</v>
      </c>
      <c r="H110" s="100">
        <v>0.1</v>
      </c>
      <c r="I110" s="100">
        <v>0</v>
      </c>
      <c r="J110" s="100">
        <v>0</v>
      </c>
      <c r="K110" s="100">
        <v>1.3</v>
      </c>
      <c r="L110" s="100">
        <v>10.8</v>
      </c>
      <c r="M110" s="100">
        <v>52.2</v>
      </c>
      <c r="N110" s="100">
        <v>11.4</v>
      </c>
      <c r="O110" s="100">
        <v>2.4</v>
      </c>
    </row>
    <row r="111" spans="1:15" ht="15.75" thickBot="1" x14ac:dyDescent="0.25">
      <c r="A111" s="70"/>
      <c r="B111" s="65" t="s">
        <v>131</v>
      </c>
      <c r="C111" s="21">
        <v>50</v>
      </c>
      <c r="D111" s="119">
        <v>3.3</v>
      </c>
      <c r="E111" s="119">
        <v>9.5</v>
      </c>
      <c r="F111" s="119">
        <v>23.5</v>
      </c>
      <c r="G111" s="119">
        <v>160</v>
      </c>
      <c r="H111" s="119">
        <v>0.05</v>
      </c>
      <c r="I111" s="18">
        <v>0.04</v>
      </c>
      <c r="J111" s="119">
        <v>86.45</v>
      </c>
      <c r="K111" s="119">
        <v>0.6</v>
      </c>
      <c r="L111" s="119">
        <v>22.8</v>
      </c>
      <c r="M111" s="119">
        <v>0</v>
      </c>
      <c r="N111" s="119">
        <v>6.73</v>
      </c>
      <c r="O111" s="119">
        <v>0.52400000000000002</v>
      </c>
    </row>
    <row r="112" spans="1:15" ht="15.75" thickBot="1" x14ac:dyDescent="0.25">
      <c r="A112" s="165" t="s">
        <v>104</v>
      </c>
      <c r="B112" s="78"/>
      <c r="C112" s="154"/>
      <c r="D112" s="83">
        <f>D111+D110+D109+D108+D107+D106+D105</f>
        <v>36.440000000000005</v>
      </c>
      <c r="E112" s="18">
        <f t="shared" ref="E112:O112" si="7">E111+E110+E109+E108+E107+E106+E105</f>
        <v>30.97</v>
      </c>
      <c r="F112" s="18">
        <f t="shared" si="7"/>
        <v>124.99999999999999</v>
      </c>
      <c r="G112" s="18">
        <f t="shared" si="7"/>
        <v>893.7</v>
      </c>
      <c r="H112" s="18">
        <f t="shared" si="7"/>
        <v>0.51249999999999996</v>
      </c>
      <c r="I112" s="18">
        <f t="shared" si="7"/>
        <v>126.3205</v>
      </c>
      <c r="J112" s="18">
        <f t="shared" si="7"/>
        <v>120.95</v>
      </c>
      <c r="K112" s="18">
        <f t="shared" si="7"/>
        <v>5.2799999999999994</v>
      </c>
      <c r="L112" s="18">
        <f t="shared" si="7"/>
        <v>224.30500000000001</v>
      </c>
      <c r="M112" s="18">
        <f t="shared" si="7"/>
        <v>620.87099999999987</v>
      </c>
      <c r="N112" s="18">
        <f t="shared" si="7"/>
        <v>137.946</v>
      </c>
      <c r="O112" s="18">
        <f t="shared" si="7"/>
        <v>13.483999999999998</v>
      </c>
    </row>
    <row r="113" spans="1:15" x14ac:dyDescent="0.2">
      <c r="A113" s="170"/>
      <c r="B113" s="171"/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</row>
    <row r="114" spans="1:15" x14ac:dyDescent="0.2">
      <c r="A114" s="170"/>
      <c r="B114" s="171"/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</row>
    <row r="115" spans="1:15" x14ac:dyDescent="0.2">
      <c r="A115" s="125" t="s">
        <v>38</v>
      </c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</row>
    <row r="116" spans="1:15" x14ac:dyDescent="0.2">
      <c r="A116" s="125" t="s">
        <v>20</v>
      </c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</row>
    <row r="117" spans="1:15" ht="12.75" thickBot="1" x14ac:dyDescent="0.25">
      <c r="A117" s="171"/>
      <c r="B117" s="171"/>
      <c r="C117" s="171"/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</row>
    <row r="118" spans="1:15" ht="24.75" thickBot="1" x14ac:dyDescent="0.25">
      <c r="A118" s="54" t="s">
        <v>0</v>
      </c>
      <c r="B118" s="54" t="s">
        <v>1</v>
      </c>
      <c r="C118" s="104" t="s">
        <v>2</v>
      </c>
      <c r="D118" s="165" t="s">
        <v>3</v>
      </c>
      <c r="E118" s="165" t="s">
        <v>4</v>
      </c>
      <c r="F118" s="165" t="s">
        <v>68</v>
      </c>
      <c r="G118" s="165" t="s">
        <v>18</v>
      </c>
      <c r="H118" s="282" t="s">
        <v>6</v>
      </c>
      <c r="I118" s="283"/>
      <c r="J118" s="283"/>
      <c r="K118" s="284"/>
      <c r="L118" s="282" t="s">
        <v>19</v>
      </c>
      <c r="M118" s="283"/>
      <c r="N118" s="283"/>
      <c r="O118" s="284"/>
    </row>
    <row r="119" spans="1:15" x14ac:dyDescent="0.2">
      <c r="A119" s="115" t="s">
        <v>80</v>
      </c>
      <c r="B119" s="115" t="s">
        <v>8</v>
      </c>
      <c r="C119" s="56" t="s">
        <v>69</v>
      </c>
      <c r="D119" s="56" t="s">
        <v>69</v>
      </c>
      <c r="E119" s="56" t="s">
        <v>69</v>
      </c>
      <c r="F119" s="56" t="s">
        <v>69</v>
      </c>
      <c r="G119" s="128" t="s">
        <v>69</v>
      </c>
      <c r="H119" s="159" t="s">
        <v>70</v>
      </c>
      <c r="I119" s="159" t="s">
        <v>71</v>
      </c>
      <c r="J119" s="159" t="s">
        <v>12</v>
      </c>
      <c r="K119" s="159" t="s">
        <v>13</v>
      </c>
      <c r="L119" s="159" t="s">
        <v>23</v>
      </c>
      <c r="M119" s="159" t="s">
        <v>72</v>
      </c>
      <c r="N119" s="159" t="s">
        <v>73</v>
      </c>
      <c r="O119" s="159" t="s">
        <v>74</v>
      </c>
    </row>
    <row r="120" spans="1:15" ht="12.75" thickBot="1" x14ac:dyDescent="0.25">
      <c r="A120" s="115"/>
      <c r="B120" s="115"/>
      <c r="C120" s="115" t="s">
        <v>17</v>
      </c>
      <c r="D120" s="80" t="s">
        <v>17</v>
      </c>
      <c r="E120" s="80" t="s">
        <v>17</v>
      </c>
      <c r="F120" s="80" t="s">
        <v>78</v>
      </c>
      <c r="G120" s="161" t="s">
        <v>17</v>
      </c>
      <c r="H120" s="161"/>
      <c r="I120" s="161"/>
      <c r="J120" s="161"/>
      <c r="K120" s="161"/>
      <c r="L120" s="161"/>
      <c r="M120" s="161"/>
      <c r="N120" s="161"/>
      <c r="O120" s="161"/>
    </row>
    <row r="121" spans="1:15" ht="32.25" thickBot="1" x14ac:dyDescent="0.25">
      <c r="A121" s="40"/>
      <c r="B121" s="52" t="s">
        <v>62</v>
      </c>
      <c r="C121" s="51">
        <v>30</v>
      </c>
      <c r="D121" s="83">
        <v>0.42</v>
      </c>
      <c r="E121" s="87">
        <v>1.86</v>
      </c>
      <c r="F121" s="87">
        <v>3.9</v>
      </c>
      <c r="G121" s="87">
        <v>33.6</v>
      </c>
      <c r="H121" s="18">
        <v>0</v>
      </c>
      <c r="I121" s="18">
        <v>3.6</v>
      </c>
      <c r="J121" s="18">
        <v>84</v>
      </c>
      <c r="K121" s="18">
        <v>0.9</v>
      </c>
      <c r="L121" s="18">
        <v>11.46</v>
      </c>
      <c r="M121" s="18">
        <v>8.52</v>
      </c>
      <c r="N121" s="18">
        <v>5.0999999999999996</v>
      </c>
      <c r="O121" s="18">
        <v>0.48</v>
      </c>
    </row>
    <row r="122" spans="1:15" ht="30.75" thickBot="1" x14ac:dyDescent="0.25">
      <c r="A122" s="163">
        <v>111</v>
      </c>
      <c r="B122" s="65" t="s">
        <v>53</v>
      </c>
      <c r="C122" s="98" t="s">
        <v>98</v>
      </c>
      <c r="D122" s="118">
        <v>40.400000000000006</v>
      </c>
      <c r="E122" s="118">
        <v>50.960000000000008</v>
      </c>
      <c r="F122" s="118">
        <v>38.480000000000004</v>
      </c>
      <c r="G122" s="118">
        <v>656.9</v>
      </c>
      <c r="H122" s="119">
        <v>3.7999999999999999E-2</v>
      </c>
      <c r="I122" s="119">
        <v>8.23</v>
      </c>
      <c r="J122" s="119">
        <v>0</v>
      </c>
      <c r="K122" s="119">
        <v>0</v>
      </c>
      <c r="L122" s="119">
        <v>35.5</v>
      </c>
      <c r="M122" s="119">
        <v>42.58</v>
      </c>
      <c r="N122" s="119">
        <v>21</v>
      </c>
      <c r="O122" s="119">
        <v>0.88</v>
      </c>
    </row>
    <row r="123" spans="1:15" ht="48" thickBot="1" x14ac:dyDescent="0.25">
      <c r="A123" s="69" t="s">
        <v>156</v>
      </c>
      <c r="B123" s="52" t="s">
        <v>123</v>
      </c>
      <c r="C123" s="102" t="s">
        <v>85</v>
      </c>
      <c r="D123" s="100">
        <v>13.799999999999999</v>
      </c>
      <c r="E123" s="100">
        <v>2.6</v>
      </c>
      <c r="F123" s="100">
        <v>5.5</v>
      </c>
      <c r="G123" s="100">
        <v>127</v>
      </c>
      <c r="H123" s="100">
        <v>4.4000000000000004E-2</v>
      </c>
      <c r="I123" s="100">
        <v>0</v>
      </c>
      <c r="J123" s="100">
        <v>33</v>
      </c>
      <c r="K123" s="100">
        <v>0</v>
      </c>
      <c r="L123" s="100">
        <v>30.800000000000004</v>
      </c>
      <c r="M123" s="100">
        <v>50.6</v>
      </c>
      <c r="N123" s="100">
        <v>6.6</v>
      </c>
      <c r="O123" s="100">
        <v>1.5</v>
      </c>
    </row>
    <row r="124" spans="1:15" ht="16.5" thickBot="1" x14ac:dyDescent="0.25">
      <c r="A124" s="42">
        <v>516</v>
      </c>
      <c r="B124" s="37" t="s">
        <v>42</v>
      </c>
      <c r="C124" s="102">
        <v>150</v>
      </c>
      <c r="D124" s="100">
        <v>5.2500000000000009</v>
      </c>
      <c r="E124" s="100">
        <v>6.1499999999999995</v>
      </c>
      <c r="F124" s="100">
        <v>35.25</v>
      </c>
      <c r="G124" s="100">
        <v>220.5</v>
      </c>
      <c r="H124" s="100">
        <v>8.4000000000000005E-2</v>
      </c>
      <c r="I124" s="100">
        <v>0</v>
      </c>
      <c r="J124" s="100">
        <v>0</v>
      </c>
      <c r="K124" s="100">
        <v>0</v>
      </c>
      <c r="L124" s="100">
        <v>7.4850000000000003</v>
      </c>
      <c r="M124" s="100">
        <v>47.505000000000003</v>
      </c>
      <c r="N124" s="100">
        <v>22.68</v>
      </c>
      <c r="O124" s="100">
        <v>0.8</v>
      </c>
    </row>
    <row r="125" spans="1:15" ht="30.75" thickBot="1" x14ac:dyDescent="0.25">
      <c r="A125" s="163">
        <v>634</v>
      </c>
      <c r="B125" s="11" t="s">
        <v>100</v>
      </c>
      <c r="C125" s="244">
        <v>200</v>
      </c>
      <c r="D125" s="119">
        <v>0.6</v>
      </c>
      <c r="E125" s="119">
        <v>0</v>
      </c>
      <c r="F125" s="119">
        <v>46.6</v>
      </c>
      <c r="G125" s="119">
        <v>182</v>
      </c>
      <c r="H125" s="119">
        <v>0.02</v>
      </c>
      <c r="I125" s="119">
        <v>26</v>
      </c>
      <c r="J125" s="119">
        <v>0</v>
      </c>
      <c r="K125" s="119">
        <v>0</v>
      </c>
      <c r="L125" s="119">
        <v>18</v>
      </c>
      <c r="M125" s="119">
        <v>18</v>
      </c>
      <c r="N125" s="119">
        <v>12</v>
      </c>
      <c r="O125" s="119">
        <v>0.8</v>
      </c>
    </row>
    <row r="126" spans="1:15" ht="45.75" thickBot="1" x14ac:dyDescent="0.25">
      <c r="A126" s="12"/>
      <c r="B126" s="11" t="s">
        <v>24</v>
      </c>
      <c r="C126" s="244">
        <v>60</v>
      </c>
      <c r="D126" s="119">
        <v>4.2</v>
      </c>
      <c r="E126" s="119">
        <v>0.6</v>
      </c>
      <c r="F126" s="119">
        <v>27.6</v>
      </c>
      <c r="G126" s="119">
        <v>132</v>
      </c>
      <c r="H126" s="119">
        <v>0.1</v>
      </c>
      <c r="I126" s="119">
        <v>0</v>
      </c>
      <c r="J126" s="119">
        <v>0</v>
      </c>
      <c r="K126" s="119">
        <v>1.3</v>
      </c>
      <c r="L126" s="119">
        <v>10.8</v>
      </c>
      <c r="M126" s="119">
        <v>52.2</v>
      </c>
      <c r="N126" s="119">
        <v>11.4</v>
      </c>
      <c r="O126" s="119">
        <v>2.4</v>
      </c>
    </row>
    <row r="127" spans="1:15" ht="32.25" thickBot="1" x14ac:dyDescent="0.25">
      <c r="A127" s="12"/>
      <c r="B127" s="52" t="s">
        <v>132</v>
      </c>
      <c r="C127" s="102">
        <v>75</v>
      </c>
      <c r="D127" s="84">
        <v>7.2</v>
      </c>
      <c r="E127" s="84">
        <v>16.3</v>
      </c>
      <c r="F127" s="84">
        <v>30.7</v>
      </c>
      <c r="G127" s="84">
        <v>299</v>
      </c>
      <c r="H127" s="36">
        <v>2.2000000000000002</v>
      </c>
      <c r="I127" s="36">
        <v>0.23</v>
      </c>
      <c r="J127" s="36">
        <v>1.3</v>
      </c>
      <c r="K127" s="36">
        <v>3.5</v>
      </c>
      <c r="L127" s="36">
        <v>25.6</v>
      </c>
      <c r="M127" s="36">
        <v>0.32</v>
      </c>
      <c r="N127" s="36">
        <v>12</v>
      </c>
      <c r="O127" s="36">
        <v>1.5</v>
      </c>
    </row>
    <row r="128" spans="1:15" ht="15.75" thickBot="1" x14ac:dyDescent="0.25">
      <c r="A128" s="165" t="s">
        <v>104</v>
      </c>
      <c r="B128" s="78"/>
      <c r="C128" s="154"/>
      <c r="D128" s="18">
        <f>D127+D126+D125+D123+D122+D121+D124</f>
        <v>71.87</v>
      </c>
      <c r="E128" s="18">
        <f t="shared" ref="E128:O128" si="8">E127+E126+E125+E123+E122+E121+E124</f>
        <v>78.470000000000013</v>
      </c>
      <c r="F128" s="18">
        <f t="shared" si="8"/>
        <v>188.03</v>
      </c>
      <c r="G128" s="18">
        <f t="shared" si="8"/>
        <v>1651</v>
      </c>
      <c r="H128" s="18">
        <f t="shared" si="8"/>
        <v>2.4860000000000002</v>
      </c>
      <c r="I128" s="18">
        <f t="shared" si="8"/>
        <v>38.06</v>
      </c>
      <c r="J128" s="18">
        <f t="shared" si="8"/>
        <v>118.3</v>
      </c>
      <c r="K128" s="18">
        <f t="shared" si="8"/>
        <v>5.7</v>
      </c>
      <c r="L128" s="18">
        <f t="shared" si="8"/>
        <v>139.64500000000004</v>
      </c>
      <c r="M128" s="18">
        <f t="shared" si="8"/>
        <v>219.72499999999999</v>
      </c>
      <c r="N128" s="18">
        <f t="shared" si="8"/>
        <v>90.78</v>
      </c>
      <c r="O128" s="18">
        <f t="shared" si="8"/>
        <v>8.3600000000000012</v>
      </c>
    </row>
    <row r="129" spans="1:15" x14ac:dyDescent="0.2">
      <c r="A129" s="171"/>
      <c r="B129" s="171"/>
      <c r="C129" s="171"/>
      <c r="D129" s="171"/>
      <c r="E129" s="171"/>
      <c r="F129" s="171"/>
      <c r="G129" s="171"/>
      <c r="H129" s="171"/>
      <c r="I129" s="171"/>
      <c r="J129" s="171"/>
      <c r="K129" s="171"/>
      <c r="L129" s="171"/>
      <c r="M129" s="171"/>
      <c r="N129" s="171"/>
      <c r="O129" s="171"/>
    </row>
    <row r="130" spans="1:15" x14ac:dyDescent="0.2">
      <c r="A130" s="170"/>
      <c r="B130" s="171"/>
      <c r="C130" s="171"/>
      <c r="D130" s="171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</row>
    <row r="131" spans="1:15" x14ac:dyDescent="0.2">
      <c r="A131" s="125" t="s">
        <v>63</v>
      </c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</row>
    <row r="132" spans="1:15" x14ac:dyDescent="0.2">
      <c r="A132" s="125" t="s">
        <v>20</v>
      </c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</row>
    <row r="133" spans="1:15" ht="12.75" thickBot="1" x14ac:dyDescent="0.25">
      <c r="A133" s="171"/>
      <c r="B133" s="171"/>
      <c r="C133" s="171"/>
      <c r="D133" s="171"/>
      <c r="E133" s="171"/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</row>
    <row r="134" spans="1:15" ht="24.75" thickBot="1" x14ac:dyDescent="0.25">
      <c r="A134" s="54" t="s">
        <v>0</v>
      </c>
      <c r="B134" s="159" t="s">
        <v>1</v>
      </c>
      <c r="C134" s="104" t="s">
        <v>2</v>
      </c>
      <c r="D134" s="165" t="s">
        <v>3</v>
      </c>
      <c r="E134" s="165" t="s">
        <v>4</v>
      </c>
      <c r="F134" s="165" t="s">
        <v>68</v>
      </c>
      <c r="G134" s="165" t="s">
        <v>18</v>
      </c>
      <c r="H134" s="282" t="s">
        <v>6</v>
      </c>
      <c r="I134" s="283"/>
      <c r="J134" s="283"/>
      <c r="K134" s="284"/>
      <c r="L134" s="282" t="s">
        <v>19</v>
      </c>
      <c r="M134" s="283"/>
      <c r="N134" s="283"/>
      <c r="O134" s="284"/>
    </row>
    <row r="135" spans="1:15" x14ac:dyDescent="0.2">
      <c r="A135" s="115" t="s">
        <v>7</v>
      </c>
      <c r="B135" s="160" t="s">
        <v>8</v>
      </c>
      <c r="C135" s="56" t="s">
        <v>69</v>
      </c>
      <c r="D135" s="56" t="s">
        <v>69</v>
      </c>
      <c r="E135" s="56" t="s">
        <v>69</v>
      </c>
      <c r="F135" s="56" t="s">
        <v>69</v>
      </c>
      <c r="G135" s="128" t="s">
        <v>69</v>
      </c>
      <c r="H135" s="159" t="s">
        <v>70</v>
      </c>
      <c r="I135" s="159" t="s">
        <v>71</v>
      </c>
      <c r="J135" s="159" t="s">
        <v>12</v>
      </c>
      <c r="K135" s="159" t="s">
        <v>13</v>
      </c>
      <c r="L135" s="159" t="s">
        <v>23</v>
      </c>
      <c r="M135" s="159" t="s">
        <v>72</v>
      </c>
      <c r="N135" s="159" t="s">
        <v>73</v>
      </c>
      <c r="O135" s="159" t="s">
        <v>74</v>
      </c>
    </row>
    <row r="136" spans="1:15" ht="12.75" thickBot="1" x14ac:dyDescent="0.25">
      <c r="A136" s="115"/>
      <c r="B136" s="161"/>
      <c r="C136" s="115" t="s">
        <v>17</v>
      </c>
      <c r="D136" s="80" t="s">
        <v>17</v>
      </c>
      <c r="E136" s="80" t="s">
        <v>17</v>
      </c>
      <c r="F136" s="80" t="s">
        <v>17</v>
      </c>
      <c r="G136" s="161" t="s">
        <v>17</v>
      </c>
      <c r="H136" s="161"/>
      <c r="I136" s="161"/>
      <c r="J136" s="161"/>
      <c r="K136" s="161"/>
      <c r="L136" s="161"/>
      <c r="M136" s="161"/>
      <c r="N136" s="161"/>
      <c r="O136" s="161"/>
    </row>
    <row r="137" spans="1:15" ht="30.75" thickBot="1" x14ac:dyDescent="0.25">
      <c r="A137" s="40">
        <v>43</v>
      </c>
      <c r="B137" s="44" t="s">
        <v>56</v>
      </c>
      <c r="C137" s="103">
        <v>100</v>
      </c>
      <c r="D137" s="147">
        <v>1.4</v>
      </c>
      <c r="E137" s="90">
        <v>5.0999999999999996</v>
      </c>
      <c r="F137" s="90">
        <v>8.9</v>
      </c>
      <c r="G137" s="90">
        <v>88</v>
      </c>
      <c r="H137" s="90">
        <v>2.7E-2</v>
      </c>
      <c r="I137" s="90">
        <v>32.450000000000003</v>
      </c>
      <c r="J137" s="90">
        <v>0</v>
      </c>
      <c r="K137" s="90">
        <v>0</v>
      </c>
      <c r="L137" s="90">
        <v>37.369999999999997</v>
      </c>
      <c r="M137" s="90">
        <v>27.61</v>
      </c>
      <c r="N137" s="90">
        <v>15.160000000000002</v>
      </c>
      <c r="O137" s="90">
        <v>1</v>
      </c>
    </row>
    <row r="138" spans="1:15" ht="15.75" thickBot="1" x14ac:dyDescent="0.25">
      <c r="A138" s="173">
        <v>87</v>
      </c>
      <c r="B138" s="33" t="s">
        <v>28</v>
      </c>
      <c r="C138" s="48" t="s">
        <v>97</v>
      </c>
      <c r="D138" s="148">
        <v>6.878000000000001</v>
      </c>
      <c r="E138" s="119">
        <v>6.7240000000000011</v>
      </c>
      <c r="F138" s="119">
        <v>11.565999999999999</v>
      </c>
      <c r="G138" s="119">
        <v>133.9</v>
      </c>
      <c r="H138" s="119">
        <v>0.08</v>
      </c>
      <c r="I138" s="119">
        <v>7.2900000000000009</v>
      </c>
      <c r="J138" s="119">
        <v>12</v>
      </c>
      <c r="K138" s="119">
        <v>0</v>
      </c>
      <c r="L138" s="119">
        <v>36.24</v>
      </c>
      <c r="M138" s="119">
        <v>141.22</v>
      </c>
      <c r="N138" s="119">
        <v>37.880000000000003</v>
      </c>
      <c r="O138" s="119">
        <v>1.2</v>
      </c>
    </row>
    <row r="139" spans="1:15" ht="32.25" thickBot="1" x14ac:dyDescent="0.25">
      <c r="A139" s="40">
        <v>447</v>
      </c>
      <c r="B139" s="52" t="s">
        <v>67</v>
      </c>
      <c r="C139" s="102" t="s">
        <v>85</v>
      </c>
      <c r="D139" s="18">
        <v>9.6999999999999993</v>
      </c>
      <c r="E139" s="18">
        <v>19.7</v>
      </c>
      <c r="F139" s="18">
        <v>9.8000000000000007</v>
      </c>
      <c r="G139" s="18">
        <v>225</v>
      </c>
      <c r="H139" s="18">
        <v>0.1</v>
      </c>
      <c r="I139" s="18">
        <v>5.51</v>
      </c>
      <c r="J139" s="18">
        <v>23.9</v>
      </c>
      <c r="K139" s="18">
        <v>5.6</v>
      </c>
      <c r="L139" s="18">
        <v>28</v>
      </c>
      <c r="M139" s="18">
        <v>135.19999999999999</v>
      </c>
      <c r="N139" s="18">
        <v>14.8</v>
      </c>
      <c r="O139" s="18">
        <v>2.4</v>
      </c>
    </row>
    <row r="140" spans="1:15" ht="15.75" thickBot="1" x14ac:dyDescent="0.25">
      <c r="A140" s="192">
        <v>462</v>
      </c>
      <c r="B140" s="65" t="s">
        <v>116</v>
      </c>
      <c r="C140" s="244" t="s">
        <v>85</v>
      </c>
      <c r="D140" s="119">
        <v>12.930000000000001</v>
      </c>
      <c r="E140" s="119">
        <v>15.389999999999997</v>
      </c>
      <c r="F140" s="119">
        <v>13.46</v>
      </c>
      <c r="G140" s="119">
        <v>246.2</v>
      </c>
      <c r="H140" s="119">
        <v>0.04</v>
      </c>
      <c r="I140" s="119">
        <v>0.9</v>
      </c>
      <c r="J140" s="119">
        <v>0</v>
      </c>
      <c r="K140" s="119">
        <v>0</v>
      </c>
      <c r="L140" s="119">
        <v>22</v>
      </c>
      <c r="M140" s="119">
        <v>107</v>
      </c>
      <c r="N140" s="119">
        <v>19</v>
      </c>
      <c r="O140" s="119">
        <v>0.8</v>
      </c>
    </row>
    <row r="141" spans="1:15" ht="16.5" thickBot="1" x14ac:dyDescent="0.25">
      <c r="A141" s="47">
        <v>520</v>
      </c>
      <c r="B141" s="37" t="s">
        <v>45</v>
      </c>
      <c r="C141" s="102">
        <v>150</v>
      </c>
      <c r="D141" s="100">
        <v>3.1500000000000004</v>
      </c>
      <c r="E141" s="100">
        <v>6.75</v>
      </c>
      <c r="F141" s="100">
        <v>21.9</v>
      </c>
      <c r="G141" s="100">
        <v>163.5</v>
      </c>
      <c r="H141" s="100">
        <v>0.13949999999999999</v>
      </c>
      <c r="I141" s="100">
        <v>18.160499999999999</v>
      </c>
      <c r="J141" s="100">
        <v>25.500000000000004</v>
      </c>
      <c r="K141" s="100">
        <v>0</v>
      </c>
      <c r="L141" s="100">
        <v>36.975000000000001</v>
      </c>
      <c r="M141" s="100">
        <v>86.594999999999985</v>
      </c>
      <c r="N141" s="100">
        <v>27.75</v>
      </c>
      <c r="O141" s="100">
        <v>1</v>
      </c>
    </row>
    <row r="142" spans="1:15" ht="30.75" thickBot="1" x14ac:dyDescent="0.25">
      <c r="A142" s="163">
        <v>684.68600000000004</v>
      </c>
      <c r="B142" s="11" t="s">
        <v>43</v>
      </c>
      <c r="C142" s="84" t="s">
        <v>44</v>
      </c>
      <c r="D142" s="100">
        <v>0.3</v>
      </c>
      <c r="E142" s="100">
        <v>0</v>
      </c>
      <c r="F142" s="100">
        <v>15.2</v>
      </c>
      <c r="G142" s="100">
        <v>60</v>
      </c>
      <c r="H142" s="100">
        <v>0</v>
      </c>
      <c r="I142" s="100">
        <v>2.2000000000000002</v>
      </c>
      <c r="J142" s="100">
        <v>0</v>
      </c>
      <c r="K142" s="100">
        <v>0</v>
      </c>
      <c r="L142" s="100">
        <v>18.100000000000001</v>
      </c>
      <c r="M142" s="100">
        <v>9.6</v>
      </c>
      <c r="N142" s="100">
        <v>7.3</v>
      </c>
      <c r="O142" s="100">
        <v>0.9</v>
      </c>
    </row>
    <row r="143" spans="1:15" ht="45.75" thickBot="1" x14ac:dyDescent="0.25">
      <c r="A143" s="156"/>
      <c r="B143" s="65" t="s">
        <v>24</v>
      </c>
      <c r="C143" s="244">
        <v>60</v>
      </c>
      <c r="D143" s="119">
        <v>4.2</v>
      </c>
      <c r="E143" s="119">
        <v>0.6</v>
      </c>
      <c r="F143" s="119">
        <v>27.6</v>
      </c>
      <c r="G143" s="119">
        <v>132</v>
      </c>
      <c r="H143" s="119">
        <v>0.1</v>
      </c>
      <c r="I143" s="119">
        <v>0</v>
      </c>
      <c r="J143" s="119">
        <v>0</v>
      </c>
      <c r="K143" s="119">
        <v>1.3</v>
      </c>
      <c r="L143" s="119">
        <v>10.8</v>
      </c>
      <c r="M143" s="119">
        <v>52.2</v>
      </c>
      <c r="N143" s="119">
        <v>11.4</v>
      </c>
      <c r="O143" s="119">
        <v>2.4</v>
      </c>
    </row>
    <row r="144" spans="1:15" ht="16.5" thickBot="1" x14ac:dyDescent="0.25">
      <c r="A144" s="156"/>
      <c r="B144" s="52" t="s">
        <v>51</v>
      </c>
      <c r="C144" s="102">
        <v>100</v>
      </c>
      <c r="D144" s="18">
        <v>0.3</v>
      </c>
      <c r="E144" s="18">
        <v>0</v>
      </c>
      <c r="F144" s="18">
        <v>8.6</v>
      </c>
      <c r="G144" s="18">
        <v>56.266666666666673</v>
      </c>
      <c r="H144" s="18">
        <v>2.6666666666666666E-3</v>
      </c>
      <c r="I144" s="18">
        <v>6.666666666666667</v>
      </c>
      <c r="J144" s="18">
        <v>3</v>
      </c>
      <c r="K144" s="18">
        <v>1.8666666666666665</v>
      </c>
      <c r="L144" s="18">
        <v>25.333333333333336</v>
      </c>
      <c r="M144" s="18">
        <v>21.333333333333336</v>
      </c>
      <c r="N144" s="18">
        <v>16</v>
      </c>
      <c r="O144" s="18">
        <v>3.0666666666666664</v>
      </c>
    </row>
    <row r="145" spans="1:15" ht="15.75" thickBot="1" x14ac:dyDescent="0.25">
      <c r="A145" s="165" t="s">
        <v>104</v>
      </c>
      <c r="B145" s="78"/>
      <c r="C145" s="146"/>
      <c r="D145" s="18">
        <f>D143+D142+D141+D140+D139+D138+D137</f>
        <v>38.558</v>
      </c>
      <c r="E145" s="18">
        <f t="shared" ref="E145:O145" si="9">E143+E142+E141+E140+E139+E138+E137</f>
        <v>54.264000000000003</v>
      </c>
      <c r="F145" s="18">
        <f t="shared" si="9"/>
        <v>108.426</v>
      </c>
      <c r="G145" s="18">
        <f t="shared" si="9"/>
        <v>1048.5999999999999</v>
      </c>
      <c r="H145" s="18">
        <f t="shared" si="9"/>
        <v>0.48649999999999999</v>
      </c>
      <c r="I145" s="18">
        <f t="shared" si="9"/>
        <v>66.510500000000008</v>
      </c>
      <c r="J145" s="18">
        <f t="shared" si="9"/>
        <v>61.400000000000006</v>
      </c>
      <c r="K145" s="18">
        <f t="shared" si="9"/>
        <v>6.8999999999999995</v>
      </c>
      <c r="L145" s="18">
        <f t="shared" si="9"/>
        <v>189.48500000000001</v>
      </c>
      <c r="M145" s="18">
        <f t="shared" si="9"/>
        <v>559.42499999999995</v>
      </c>
      <c r="N145" s="18">
        <f t="shared" si="9"/>
        <v>133.29</v>
      </c>
      <c r="O145" s="18">
        <f t="shared" si="9"/>
        <v>9.6999999999999993</v>
      </c>
    </row>
    <row r="146" spans="1:15" x14ac:dyDescent="0.2">
      <c r="A146" s="170"/>
      <c r="B146" s="171"/>
      <c r="C146" s="171"/>
      <c r="D146" s="171"/>
      <c r="E146" s="171"/>
      <c r="F146" s="171"/>
      <c r="G146" s="171"/>
      <c r="H146" s="171"/>
      <c r="I146" s="171"/>
      <c r="J146" s="171"/>
      <c r="K146" s="171"/>
      <c r="L146" s="171"/>
      <c r="M146" s="171"/>
      <c r="N146" s="171"/>
      <c r="O146" s="171"/>
    </row>
    <row r="147" spans="1:15" x14ac:dyDescent="0.2">
      <c r="A147" s="170"/>
      <c r="B147" s="170"/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</row>
    <row r="148" spans="1:15" x14ac:dyDescent="0.2">
      <c r="A148" s="125" t="s">
        <v>82</v>
      </c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</row>
    <row r="149" spans="1:15" x14ac:dyDescent="0.2">
      <c r="A149" s="125" t="s">
        <v>20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</row>
    <row r="150" spans="1:15" ht="12.75" thickBot="1" x14ac:dyDescent="0.25">
      <c r="A150" s="171"/>
      <c r="B150" s="171"/>
      <c r="C150" s="171"/>
      <c r="D150" s="171"/>
      <c r="E150" s="171"/>
      <c r="F150" s="171"/>
      <c r="G150" s="171"/>
      <c r="H150" s="171"/>
      <c r="I150" s="171"/>
      <c r="J150" s="171"/>
      <c r="K150" s="171"/>
      <c r="L150" s="171"/>
      <c r="M150" s="171"/>
      <c r="N150" s="171"/>
      <c r="O150" s="171"/>
    </row>
    <row r="151" spans="1:15" ht="24.75" thickBot="1" x14ac:dyDescent="0.25">
      <c r="A151" s="54" t="s">
        <v>0</v>
      </c>
      <c r="B151" s="54" t="s">
        <v>1</v>
      </c>
      <c r="C151" s="104" t="s">
        <v>2</v>
      </c>
      <c r="D151" s="165" t="s">
        <v>3</v>
      </c>
      <c r="E151" s="165" t="s">
        <v>4</v>
      </c>
      <c r="F151" s="165" t="s">
        <v>68</v>
      </c>
      <c r="G151" s="165" t="s">
        <v>18</v>
      </c>
      <c r="H151" s="282" t="s">
        <v>6</v>
      </c>
      <c r="I151" s="283"/>
      <c r="J151" s="283"/>
      <c r="K151" s="284"/>
      <c r="L151" s="282" t="s">
        <v>19</v>
      </c>
      <c r="M151" s="283"/>
      <c r="N151" s="283"/>
      <c r="O151" s="284"/>
    </row>
    <row r="152" spans="1:15" x14ac:dyDescent="0.2">
      <c r="A152" s="115" t="s">
        <v>7</v>
      </c>
      <c r="B152" s="115" t="s">
        <v>8</v>
      </c>
      <c r="C152" s="56" t="s">
        <v>69</v>
      </c>
      <c r="D152" s="56" t="s">
        <v>69</v>
      </c>
      <c r="E152" s="56" t="s">
        <v>69</v>
      </c>
      <c r="F152" s="56" t="s">
        <v>69</v>
      </c>
      <c r="G152" s="56" t="s">
        <v>69</v>
      </c>
      <c r="H152" s="159" t="s">
        <v>70</v>
      </c>
      <c r="I152" s="159" t="s">
        <v>71</v>
      </c>
      <c r="J152" s="159" t="s">
        <v>12</v>
      </c>
      <c r="K152" s="159" t="s">
        <v>13</v>
      </c>
      <c r="L152" s="159" t="s">
        <v>23</v>
      </c>
      <c r="M152" s="159" t="s">
        <v>72</v>
      </c>
      <c r="N152" s="159" t="s">
        <v>73</v>
      </c>
      <c r="O152" s="159" t="s">
        <v>74</v>
      </c>
    </row>
    <row r="153" spans="1:15" ht="12.75" thickBot="1" x14ac:dyDescent="0.25">
      <c r="A153" s="115"/>
      <c r="B153" s="115"/>
      <c r="C153" s="80" t="s">
        <v>17</v>
      </c>
      <c r="D153" s="80" t="s">
        <v>17</v>
      </c>
      <c r="E153" s="80" t="s">
        <v>17</v>
      </c>
      <c r="F153" s="80" t="s">
        <v>17</v>
      </c>
      <c r="G153" s="80" t="s">
        <v>17</v>
      </c>
      <c r="H153" s="161"/>
      <c r="I153" s="161"/>
      <c r="J153" s="161"/>
      <c r="K153" s="161"/>
      <c r="L153" s="161"/>
      <c r="M153" s="161"/>
      <c r="N153" s="161"/>
      <c r="O153" s="161"/>
    </row>
    <row r="154" spans="1:15" ht="32.25" thickBot="1" x14ac:dyDescent="0.25">
      <c r="A154" s="81"/>
      <c r="B154" s="52" t="s">
        <v>127</v>
      </c>
      <c r="C154" s="21">
        <v>20</v>
      </c>
      <c r="D154" s="117">
        <v>0.6</v>
      </c>
      <c r="E154" s="118">
        <v>0</v>
      </c>
      <c r="F154" s="118">
        <v>1.2</v>
      </c>
      <c r="G154" s="118">
        <v>10</v>
      </c>
      <c r="H154" s="119">
        <v>0</v>
      </c>
      <c r="I154" s="119">
        <v>1.0666666666666667</v>
      </c>
      <c r="J154" s="119">
        <v>0</v>
      </c>
      <c r="K154" s="119">
        <v>0.33333333333333331</v>
      </c>
      <c r="L154" s="119">
        <v>4.8</v>
      </c>
      <c r="M154" s="119">
        <v>14.866666666666667</v>
      </c>
      <c r="N154" s="119">
        <v>5.0666666666666664</v>
      </c>
      <c r="O154" s="119">
        <v>0.2</v>
      </c>
    </row>
    <row r="155" spans="1:15" ht="44.25" customHeight="1" thickBot="1" x14ac:dyDescent="0.25">
      <c r="A155" s="163">
        <v>124</v>
      </c>
      <c r="B155" s="52" t="s">
        <v>125</v>
      </c>
      <c r="C155" s="143" t="s">
        <v>98</v>
      </c>
      <c r="D155" s="118">
        <v>1.86</v>
      </c>
      <c r="E155" s="118">
        <v>4.9399999999999995</v>
      </c>
      <c r="F155" s="118">
        <v>8.4599999999999991</v>
      </c>
      <c r="G155" s="118">
        <v>86.5</v>
      </c>
      <c r="H155" s="119">
        <v>4.5999999999999999E-2</v>
      </c>
      <c r="I155" s="119">
        <v>14.771999999999998</v>
      </c>
      <c r="J155" s="119">
        <v>0</v>
      </c>
      <c r="K155" s="119">
        <v>0</v>
      </c>
      <c r="L155" s="119">
        <v>34.659999999999997</v>
      </c>
      <c r="M155" s="119">
        <v>38.1</v>
      </c>
      <c r="N155" s="119">
        <v>17.8</v>
      </c>
      <c r="O155" s="119">
        <v>0.64</v>
      </c>
    </row>
    <row r="156" spans="1:15" ht="16.5" thickBot="1" x14ac:dyDescent="0.25">
      <c r="A156" s="40">
        <v>433</v>
      </c>
      <c r="B156" s="52" t="s">
        <v>118</v>
      </c>
      <c r="C156" s="158" t="s">
        <v>49</v>
      </c>
      <c r="D156" s="100">
        <v>19.125</v>
      </c>
      <c r="E156" s="100">
        <v>7.3750000000000009</v>
      </c>
      <c r="F156" s="100">
        <v>4.875</v>
      </c>
      <c r="G156" s="100">
        <v>165</v>
      </c>
      <c r="H156" s="100">
        <v>0.41249999999999998</v>
      </c>
      <c r="I156" s="100">
        <v>1.125</v>
      </c>
      <c r="J156" s="100">
        <v>0</v>
      </c>
      <c r="K156" s="100">
        <v>0</v>
      </c>
      <c r="L156" s="100">
        <v>20</v>
      </c>
      <c r="M156" s="100">
        <v>116.25</v>
      </c>
      <c r="N156" s="100">
        <v>17.5</v>
      </c>
      <c r="O156" s="100">
        <v>1.125</v>
      </c>
    </row>
    <row r="157" spans="1:15" ht="16.5" thickBot="1" x14ac:dyDescent="0.25">
      <c r="A157" s="40">
        <v>516</v>
      </c>
      <c r="B157" s="37" t="s">
        <v>42</v>
      </c>
      <c r="C157" s="102">
        <v>150</v>
      </c>
      <c r="D157" s="100">
        <v>5.2500000000000009</v>
      </c>
      <c r="E157" s="100">
        <v>6.1499999999999995</v>
      </c>
      <c r="F157" s="100">
        <v>35.25</v>
      </c>
      <c r="G157" s="100">
        <v>220.5</v>
      </c>
      <c r="H157" s="100">
        <v>8.4000000000000005E-2</v>
      </c>
      <c r="I157" s="100">
        <v>0</v>
      </c>
      <c r="J157" s="100">
        <v>0</v>
      </c>
      <c r="K157" s="100">
        <v>0</v>
      </c>
      <c r="L157" s="100">
        <v>7.4850000000000003</v>
      </c>
      <c r="M157" s="100">
        <v>47.505000000000003</v>
      </c>
      <c r="N157" s="100">
        <v>22.68</v>
      </c>
      <c r="O157" s="100">
        <v>0.8</v>
      </c>
    </row>
    <row r="158" spans="1:15" ht="15.75" thickBot="1" x14ac:dyDescent="0.25">
      <c r="A158" s="163">
        <v>701</v>
      </c>
      <c r="B158" s="11" t="s">
        <v>120</v>
      </c>
      <c r="C158" s="158">
        <v>200</v>
      </c>
      <c r="D158" s="119">
        <v>0.1</v>
      </c>
      <c r="E158" s="119">
        <v>0</v>
      </c>
      <c r="F158" s="119">
        <v>26.4</v>
      </c>
      <c r="G158" s="119">
        <v>102</v>
      </c>
      <c r="H158" s="119">
        <v>0.02</v>
      </c>
      <c r="I158" s="119">
        <v>5.4</v>
      </c>
      <c r="J158" s="119">
        <v>0</v>
      </c>
      <c r="K158" s="119">
        <v>0</v>
      </c>
      <c r="L158" s="119">
        <v>12</v>
      </c>
      <c r="M158" s="119">
        <v>4</v>
      </c>
      <c r="N158" s="119">
        <v>4</v>
      </c>
      <c r="O158" s="119">
        <v>0.8</v>
      </c>
    </row>
    <row r="159" spans="1:15" ht="45.75" thickBot="1" x14ac:dyDescent="0.25">
      <c r="A159" s="12"/>
      <c r="B159" s="11" t="s">
        <v>24</v>
      </c>
      <c r="C159" s="158">
        <v>60</v>
      </c>
      <c r="D159" s="119">
        <v>4.2</v>
      </c>
      <c r="E159" s="119">
        <v>0.6</v>
      </c>
      <c r="F159" s="119">
        <v>27.6</v>
      </c>
      <c r="G159" s="119">
        <v>132</v>
      </c>
      <c r="H159" s="119">
        <v>0.1</v>
      </c>
      <c r="I159" s="119">
        <v>0</v>
      </c>
      <c r="J159" s="119">
        <v>0</v>
      </c>
      <c r="K159" s="119">
        <v>1.3</v>
      </c>
      <c r="L159" s="119">
        <v>10.8</v>
      </c>
      <c r="M159" s="119">
        <v>52.2</v>
      </c>
      <c r="N159" s="119">
        <v>11.4</v>
      </c>
      <c r="O159" s="119">
        <v>2.4</v>
      </c>
    </row>
    <row r="160" spans="1:15" ht="30.75" thickBot="1" x14ac:dyDescent="0.25">
      <c r="A160" s="156">
        <v>10</v>
      </c>
      <c r="B160" s="191" t="s">
        <v>130</v>
      </c>
      <c r="C160" s="21">
        <v>60</v>
      </c>
      <c r="D160" s="119">
        <v>8.76</v>
      </c>
      <c r="E160" s="119">
        <v>13.38</v>
      </c>
      <c r="F160" s="119">
        <v>16.343999999999998</v>
      </c>
      <c r="G160" s="119">
        <v>224.70000000000002</v>
      </c>
      <c r="H160" s="119">
        <v>5.8000000000000003E-2</v>
      </c>
      <c r="I160" s="119">
        <v>0.2</v>
      </c>
      <c r="J160" s="119">
        <v>360</v>
      </c>
      <c r="K160" s="119">
        <v>0</v>
      </c>
      <c r="L160" s="119">
        <v>227.7</v>
      </c>
      <c r="M160" s="119">
        <v>172.4</v>
      </c>
      <c r="N160" s="119">
        <v>19.2</v>
      </c>
      <c r="O160" s="119">
        <v>0.85</v>
      </c>
    </row>
    <row r="161" spans="1:15" ht="15.75" thickBot="1" x14ac:dyDescent="0.25">
      <c r="A161" s="165" t="s">
        <v>104</v>
      </c>
      <c r="B161" s="78"/>
      <c r="C161" s="154"/>
      <c r="D161" s="18">
        <f>D160+D159+D158+D157+D156+D155+D154</f>
        <v>39.895000000000003</v>
      </c>
      <c r="E161" s="18">
        <f t="shared" ref="E161:N161" si="10">E160+E159+E158+E157+E156+E155+E154</f>
        <v>32.445</v>
      </c>
      <c r="F161" s="18">
        <f t="shared" si="10"/>
        <v>120.12899999999999</v>
      </c>
      <c r="G161" s="18">
        <f t="shared" si="10"/>
        <v>940.7</v>
      </c>
      <c r="H161" s="18">
        <f t="shared" si="10"/>
        <v>0.72050000000000003</v>
      </c>
      <c r="I161" s="18">
        <f t="shared" si="10"/>
        <v>22.563666666666666</v>
      </c>
      <c r="J161" s="18">
        <f t="shared" si="10"/>
        <v>360</v>
      </c>
      <c r="K161" s="18">
        <f t="shared" si="10"/>
        <v>1.6333333333333333</v>
      </c>
      <c r="L161" s="18">
        <f t="shared" si="10"/>
        <v>317.44499999999999</v>
      </c>
      <c r="M161" s="18">
        <f t="shared" si="10"/>
        <v>445.32166666666672</v>
      </c>
      <c r="N161" s="18">
        <f t="shared" si="10"/>
        <v>97.646666666666661</v>
      </c>
      <c r="O161" s="18">
        <f>O160+O159+O158+O157+O156+O155+O154</f>
        <v>6.8149999999999995</v>
      </c>
    </row>
    <row r="162" spans="1:15" x14ac:dyDescent="0.2">
      <c r="A162" s="64"/>
    </row>
    <row r="163" spans="1:15" x14ac:dyDescent="0.2">
      <c r="A163" s="64"/>
    </row>
  </sheetData>
  <mergeCells count="20">
    <mergeCell ref="H53:K53"/>
    <mergeCell ref="L53:O53"/>
    <mergeCell ref="H6:K6"/>
    <mergeCell ref="L6:O6"/>
    <mergeCell ref="H21:K21"/>
    <mergeCell ref="L21:O21"/>
    <mergeCell ref="H37:K37"/>
    <mergeCell ref="L37:O37"/>
    <mergeCell ref="H69:K69"/>
    <mergeCell ref="L69:O69"/>
    <mergeCell ref="H151:K151"/>
    <mergeCell ref="L151:O151"/>
    <mergeCell ref="H102:K102"/>
    <mergeCell ref="L102:O102"/>
    <mergeCell ref="H118:K118"/>
    <mergeCell ref="L118:O118"/>
    <mergeCell ref="H134:K134"/>
    <mergeCell ref="L134:O134"/>
    <mergeCell ref="H86:K86"/>
    <mergeCell ref="L86:O86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  <rowBreaks count="4" manualBreakCount="4">
    <brk id="32" max="16383" man="1"/>
    <brk id="64" max="16383" man="1"/>
    <brk id="97" max="16383" man="1"/>
    <brk id="12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J259"/>
  <sheetViews>
    <sheetView view="pageBreakPreview" topLeftCell="A235" zoomScale="90" zoomScaleNormal="100" zoomScaleSheetLayoutView="90" workbookViewId="0">
      <selection activeCell="O250" sqref="O250"/>
    </sheetView>
  </sheetViews>
  <sheetFormatPr defaultRowHeight="15" x14ac:dyDescent="0.25"/>
  <cols>
    <col min="1" max="1" width="9.140625" style="34"/>
    <col min="2" max="2" width="20" style="34" customWidth="1"/>
    <col min="3" max="4" width="9.7109375" style="34" customWidth="1"/>
    <col min="5" max="15" width="9.140625" style="34"/>
    <col min="16" max="16" width="10.5703125" style="34" bestFit="1" customWidth="1"/>
    <col min="17" max="16384" width="9.140625" style="34"/>
  </cols>
  <sheetData>
    <row r="1" spans="1:2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x14ac:dyDescent="0.25">
      <c r="A2" s="288" t="s">
        <v>57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53"/>
    </row>
    <row r="3" spans="1:21" x14ac:dyDescent="0.25">
      <c r="A3" s="289" t="s">
        <v>30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53"/>
    </row>
    <row r="4" spans="1:21" ht="15.75" thickBot="1" x14ac:dyDescent="0.3">
      <c r="A4" s="292" t="s">
        <v>41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53"/>
    </row>
    <row r="5" spans="1:21" ht="24.75" customHeight="1" thickBot="1" x14ac:dyDescent="0.3">
      <c r="A5" s="54" t="s">
        <v>0</v>
      </c>
      <c r="B5" s="54" t="s">
        <v>1</v>
      </c>
      <c r="C5" s="282" t="s">
        <v>2</v>
      </c>
      <c r="D5" s="284"/>
      <c r="E5" s="282" t="s">
        <v>3</v>
      </c>
      <c r="F5" s="284"/>
      <c r="G5" s="282" t="s">
        <v>4</v>
      </c>
      <c r="H5" s="284"/>
      <c r="I5" s="282" t="s">
        <v>5</v>
      </c>
      <c r="J5" s="284"/>
      <c r="K5" s="282" t="s">
        <v>87</v>
      </c>
      <c r="L5" s="284"/>
      <c r="M5" s="282" t="s">
        <v>6</v>
      </c>
      <c r="N5" s="283"/>
      <c r="O5" s="283"/>
      <c r="P5" s="284"/>
      <c r="Q5" s="282" t="s">
        <v>19</v>
      </c>
      <c r="R5" s="283"/>
      <c r="S5" s="283"/>
      <c r="T5" s="284"/>
      <c r="U5" s="53"/>
    </row>
    <row r="6" spans="1:21" x14ac:dyDescent="0.25">
      <c r="A6" s="272" t="s">
        <v>7</v>
      </c>
      <c r="B6" s="160" t="s">
        <v>8</v>
      </c>
      <c r="C6" s="56" t="s">
        <v>9</v>
      </c>
      <c r="D6" s="56" t="s">
        <v>69</v>
      </c>
      <c r="E6" s="56" t="s">
        <v>9</v>
      </c>
      <c r="F6" s="56" t="s">
        <v>69</v>
      </c>
      <c r="G6" s="56" t="s">
        <v>9</v>
      </c>
      <c r="H6" s="56" t="s">
        <v>69</v>
      </c>
      <c r="I6" s="56" t="s">
        <v>9</v>
      </c>
      <c r="J6" s="56" t="s">
        <v>69</v>
      </c>
      <c r="K6" s="56" t="s">
        <v>9</v>
      </c>
      <c r="L6" s="56" t="s">
        <v>69</v>
      </c>
      <c r="M6" s="271" t="s">
        <v>70</v>
      </c>
      <c r="N6" s="271" t="s">
        <v>71</v>
      </c>
      <c r="O6" s="271" t="s">
        <v>12</v>
      </c>
      <c r="P6" s="271" t="s">
        <v>13</v>
      </c>
      <c r="Q6" s="271" t="s">
        <v>23</v>
      </c>
      <c r="R6" s="271" t="s">
        <v>72</v>
      </c>
      <c r="S6" s="271" t="s">
        <v>73</v>
      </c>
      <c r="T6" s="271" t="s">
        <v>74</v>
      </c>
      <c r="U6" s="53"/>
    </row>
    <row r="7" spans="1:21" ht="15.75" thickBot="1" x14ac:dyDescent="0.3">
      <c r="A7" s="273"/>
      <c r="B7" s="129"/>
      <c r="C7" s="115" t="s">
        <v>17</v>
      </c>
      <c r="D7" s="115" t="s">
        <v>17</v>
      </c>
      <c r="E7" s="115" t="s">
        <v>17</v>
      </c>
      <c r="F7" s="115" t="s">
        <v>17</v>
      </c>
      <c r="G7" s="115" t="s">
        <v>17</v>
      </c>
      <c r="H7" s="115" t="s">
        <v>17</v>
      </c>
      <c r="I7" s="115" t="s">
        <v>17</v>
      </c>
      <c r="J7" s="115" t="s">
        <v>17</v>
      </c>
      <c r="K7" s="115" t="s">
        <v>17</v>
      </c>
      <c r="L7" s="115" t="s">
        <v>17</v>
      </c>
      <c r="M7" s="273"/>
      <c r="N7" s="273"/>
      <c r="O7" s="273"/>
      <c r="P7" s="273"/>
      <c r="Q7" s="273"/>
      <c r="R7" s="273"/>
      <c r="S7" s="273"/>
      <c r="T7" s="273"/>
      <c r="U7" s="53"/>
    </row>
    <row r="8" spans="1:21" ht="30.75" thickBot="1" x14ac:dyDescent="0.3">
      <c r="A8" s="202">
        <v>302</v>
      </c>
      <c r="B8" s="221" t="s">
        <v>158</v>
      </c>
      <c r="C8" s="222" t="s">
        <v>135</v>
      </c>
      <c r="D8" s="222" t="s">
        <v>135</v>
      </c>
      <c r="E8" s="218">
        <v>8.1999999999999993</v>
      </c>
      <c r="F8" s="218">
        <v>8.1999999999999993</v>
      </c>
      <c r="G8" s="218">
        <v>12.4</v>
      </c>
      <c r="H8" s="218">
        <v>12.4</v>
      </c>
      <c r="I8" s="218">
        <v>51</v>
      </c>
      <c r="J8" s="218">
        <v>51</v>
      </c>
      <c r="K8" s="218">
        <v>358</v>
      </c>
      <c r="L8" s="218">
        <v>358</v>
      </c>
      <c r="M8" s="204">
        <v>0.6</v>
      </c>
      <c r="N8" s="204">
        <v>0.9</v>
      </c>
      <c r="O8" s="204">
        <v>0</v>
      </c>
      <c r="P8" s="204">
        <v>0.1</v>
      </c>
      <c r="Q8" s="204">
        <v>196.2</v>
      </c>
      <c r="R8" s="204">
        <v>522</v>
      </c>
      <c r="S8" s="204">
        <v>120</v>
      </c>
      <c r="T8" s="204">
        <v>8.8000000000000007</v>
      </c>
      <c r="U8" s="53"/>
    </row>
    <row r="9" spans="1:21" ht="24.75" customHeight="1" thickBot="1" x14ac:dyDescent="0.3">
      <c r="A9" s="162">
        <v>684.68499999999995</v>
      </c>
      <c r="B9" s="187" t="s">
        <v>117</v>
      </c>
      <c r="C9" s="102" t="s">
        <v>115</v>
      </c>
      <c r="D9" s="102" t="s">
        <v>115</v>
      </c>
      <c r="E9" s="90">
        <v>4.9000000000000004</v>
      </c>
      <c r="F9" s="90">
        <v>4.9000000000000004</v>
      </c>
      <c r="G9" s="100">
        <v>0</v>
      </c>
      <c r="H9" s="100">
        <v>0</v>
      </c>
      <c r="I9" s="119">
        <v>15</v>
      </c>
      <c r="J9" s="119">
        <v>15</v>
      </c>
      <c r="K9" s="119">
        <v>58</v>
      </c>
      <c r="L9" s="119">
        <v>58</v>
      </c>
      <c r="M9" s="119">
        <v>0</v>
      </c>
      <c r="N9" s="119">
        <v>0</v>
      </c>
      <c r="O9" s="119">
        <v>0</v>
      </c>
      <c r="P9" s="119">
        <v>0</v>
      </c>
      <c r="Q9" s="119">
        <v>6</v>
      </c>
      <c r="R9" s="119">
        <v>4</v>
      </c>
      <c r="S9" s="119">
        <v>3</v>
      </c>
      <c r="T9" s="119">
        <v>0.4</v>
      </c>
      <c r="U9" s="53"/>
    </row>
    <row r="10" spans="1:21" ht="15.75" thickBot="1" x14ac:dyDescent="0.3">
      <c r="A10" s="156"/>
      <c r="B10" s="186" t="s">
        <v>106</v>
      </c>
      <c r="C10" s="42">
        <v>36</v>
      </c>
      <c r="D10" s="42">
        <v>36</v>
      </c>
      <c r="E10" s="90">
        <v>2.88</v>
      </c>
      <c r="F10" s="90">
        <v>2.88</v>
      </c>
      <c r="G10" s="90">
        <v>0.72</v>
      </c>
      <c r="H10" s="90">
        <v>0.72</v>
      </c>
      <c r="I10" s="90">
        <v>19.8</v>
      </c>
      <c r="J10" s="90">
        <v>19.8</v>
      </c>
      <c r="K10" s="90">
        <v>100.8</v>
      </c>
      <c r="L10" s="90">
        <v>100.8</v>
      </c>
      <c r="M10" s="100">
        <v>0.24000000000000002</v>
      </c>
      <c r="N10" s="100">
        <v>0</v>
      </c>
      <c r="O10" s="100">
        <v>0</v>
      </c>
      <c r="P10" s="100">
        <v>0</v>
      </c>
      <c r="Q10" s="100">
        <v>0</v>
      </c>
      <c r="R10" s="100">
        <v>0.38400000000000001</v>
      </c>
      <c r="S10" s="100">
        <v>17.28</v>
      </c>
      <c r="T10" s="100">
        <v>2.88</v>
      </c>
      <c r="U10" s="53"/>
    </row>
    <row r="11" spans="1:21" ht="15.75" thickBot="1" x14ac:dyDescent="0.3">
      <c r="A11" s="165" t="s">
        <v>104</v>
      </c>
      <c r="B11" s="78"/>
      <c r="C11" s="154"/>
      <c r="D11" s="154"/>
      <c r="E11" s="59">
        <f>E10+E9+E8</f>
        <v>15.98</v>
      </c>
      <c r="F11" s="59">
        <f t="shared" ref="F11:T11" si="0">F10+F9+F8</f>
        <v>15.98</v>
      </c>
      <c r="G11" s="59">
        <f t="shared" si="0"/>
        <v>13.120000000000001</v>
      </c>
      <c r="H11" s="59">
        <f t="shared" si="0"/>
        <v>13.120000000000001</v>
      </c>
      <c r="I11" s="59">
        <f t="shared" si="0"/>
        <v>85.8</v>
      </c>
      <c r="J11" s="59">
        <f t="shared" si="0"/>
        <v>85.8</v>
      </c>
      <c r="K11" s="59">
        <f t="shared" si="0"/>
        <v>516.79999999999995</v>
      </c>
      <c r="L11" s="59">
        <f t="shared" si="0"/>
        <v>516.79999999999995</v>
      </c>
      <c r="M11" s="59">
        <f t="shared" si="0"/>
        <v>0.84</v>
      </c>
      <c r="N11" s="59">
        <f t="shared" si="0"/>
        <v>0.9</v>
      </c>
      <c r="O11" s="59">
        <f t="shared" si="0"/>
        <v>0</v>
      </c>
      <c r="P11" s="59">
        <f t="shared" si="0"/>
        <v>0.1</v>
      </c>
      <c r="Q11" s="59">
        <f t="shared" si="0"/>
        <v>202.2</v>
      </c>
      <c r="R11" s="59">
        <f t="shared" si="0"/>
        <v>526.38400000000001</v>
      </c>
      <c r="S11" s="59">
        <f t="shared" si="0"/>
        <v>140.28</v>
      </c>
      <c r="T11" s="59">
        <f t="shared" si="0"/>
        <v>12.08</v>
      </c>
      <c r="U11" s="53"/>
    </row>
    <row r="12" spans="1:21" x14ac:dyDescent="0.25">
      <c r="A12" s="168"/>
      <c r="B12" s="168"/>
      <c r="C12" s="168"/>
      <c r="D12" s="168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168"/>
      <c r="R12" s="168"/>
      <c r="S12" s="168"/>
      <c r="T12" s="168"/>
      <c r="U12" s="53"/>
    </row>
    <row r="13" spans="1:21" x14ac:dyDescent="0.25">
      <c r="A13" s="289" t="s">
        <v>20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53"/>
    </row>
    <row r="14" spans="1:21" ht="15.75" thickBot="1" x14ac:dyDescent="0.3">
      <c r="A14" s="68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</row>
    <row r="15" spans="1:21" ht="15.75" customHeight="1" thickBot="1" x14ac:dyDescent="0.3">
      <c r="A15" s="54" t="s">
        <v>0</v>
      </c>
      <c r="B15" s="54" t="s">
        <v>1</v>
      </c>
      <c r="C15" s="282" t="s">
        <v>2</v>
      </c>
      <c r="D15" s="284"/>
      <c r="E15" s="282" t="s">
        <v>3</v>
      </c>
      <c r="F15" s="284"/>
      <c r="G15" s="282" t="s">
        <v>4</v>
      </c>
      <c r="H15" s="284"/>
      <c r="I15" s="282" t="s">
        <v>5</v>
      </c>
      <c r="J15" s="284"/>
      <c r="K15" s="282" t="s">
        <v>87</v>
      </c>
      <c r="L15" s="284"/>
      <c r="M15" s="282" t="s">
        <v>6</v>
      </c>
      <c r="N15" s="283"/>
      <c r="O15" s="283"/>
      <c r="P15" s="284"/>
      <c r="Q15" s="282" t="s">
        <v>19</v>
      </c>
      <c r="R15" s="283"/>
      <c r="S15" s="283"/>
      <c r="T15" s="284"/>
      <c r="U15" s="171"/>
    </row>
    <row r="16" spans="1:21" x14ac:dyDescent="0.25">
      <c r="A16" s="272" t="s">
        <v>7</v>
      </c>
      <c r="B16" s="160" t="s">
        <v>8</v>
      </c>
      <c r="C16" s="56" t="s">
        <v>9</v>
      </c>
      <c r="D16" s="56" t="s">
        <v>69</v>
      </c>
      <c r="E16" s="56" t="s">
        <v>9</v>
      </c>
      <c r="F16" s="56" t="s">
        <v>69</v>
      </c>
      <c r="G16" s="56" t="s">
        <v>9</v>
      </c>
      <c r="H16" s="56" t="s">
        <v>69</v>
      </c>
      <c r="I16" s="56" t="s">
        <v>9</v>
      </c>
      <c r="J16" s="56" t="s">
        <v>69</v>
      </c>
      <c r="K16" s="56" t="s">
        <v>9</v>
      </c>
      <c r="L16" s="56" t="s">
        <v>69</v>
      </c>
      <c r="M16" s="271" t="s">
        <v>70</v>
      </c>
      <c r="N16" s="271" t="s">
        <v>71</v>
      </c>
      <c r="O16" s="271" t="s">
        <v>12</v>
      </c>
      <c r="P16" s="271" t="s">
        <v>13</v>
      </c>
      <c r="Q16" s="271" t="s">
        <v>23</v>
      </c>
      <c r="R16" s="271" t="s">
        <v>72</v>
      </c>
      <c r="S16" s="271" t="s">
        <v>73</v>
      </c>
      <c r="T16" s="271" t="s">
        <v>74</v>
      </c>
      <c r="U16" s="171"/>
    </row>
    <row r="17" spans="1:21" ht="15.75" thickBot="1" x14ac:dyDescent="0.3">
      <c r="A17" s="273"/>
      <c r="B17" s="129"/>
      <c r="C17" s="115" t="s">
        <v>17</v>
      </c>
      <c r="D17" s="115" t="s">
        <v>17</v>
      </c>
      <c r="E17" s="115" t="s">
        <v>17</v>
      </c>
      <c r="F17" s="115" t="s">
        <v>17</v>
      </c>
      <c r="G17" s="115" t="s">
        <v>17</v>
      </c>
      <c r="H17" s="115" t="s">
        <v>17</v>
      </c>
      <c r="I17" s="115" t="s">
        <v>17</v>
      </c>
      <c r="J17" s="115" t="s">
        <v>17</v>
      </c>
      <c r="K17" s="115" t="s">
        <v>17</v>
      </c>
      <c r="L17" s="115" t="s">
        <v>17</v>
      </c>
      <c r="M17" s="273"/>
      <c r="N17" s="273"/>
      <c r="O17" s="273"/>
      <c r="P17" s="273"/>
      <c r="Q17" s="273"/>
      <c r="R17" s="273"/>
      <c r="S17" s="273"/>
      <c r="T17" s="273"/>
      <c r="U17" s="171"/>
    </row>
    <row r="18" spans="1:21" ht="30.75" thickBot="1" x14ac:dyDescent="0.3">
      <c r="A18" s="165"/>
      <c r="B18" s="65" t="s">
        <v>124</v>
      </c>
      <c r="C18" s="21">
        <v>20</v>
      </c>
      <c r="D18" s="174">
        <v>20</v>
      </c>
      <c r="E18" s="59">
        <v>0.55999999999999994</v>
      </c>
      <c r="F18" s="59">
        <v>0.55999999999999994</v>
      </c>
      <c r="G18" s="59">
        <v>0</v>
      </c>
      <c r="H18" s="59">
        <v>0</v>
      </c>
      <c r="I18" s="59">
        <v>0.6</v>
      </c>
      <c r="J18" s="59">
        <v>0.6</v>
      </c>
      <c r="K18" s="59">
        <v>2.4</v>
      </c>
      <c r="L18" s="59">
        <v>2.4</v>
      </c>
      <c r="M18" s="59">
        <v>1.3333333333333332E-2</v>
      </c>
      <c r="N18" s="59">
        <v>3.333333333333333</v>
      </c>
      <c r="O18" s="59">
        <v>0</v>
      </c>
      <c r="P18" s="59">
        <v>0</v>
      </c>
      <c r="Q18" s="59">
        <v>15.333333333333334</v>
      </c>
      <c r="R18" s="59">
        <v>16</v>
      </c>
      <c r="S18" s="59">
        <v>9.3333333333333339</v>
      </c>
      <c r="T18" s="60">
        <v>0.4</v>
      </c>
      <c r="U18" s="171"/>
    </row>
    <row r="19" spans="1:21" ht="27.75" customHeight="1" thickBot="1" x14ac:dyDescent="0.3">
      <c r="A19" s="163">
        <v>147</v>
      </c>
      <c r="B19" s="188" t="s">
        <v>181</v>
      </c>
      <c r="C19" s="30" t="s">
        <v>98</v>
      </c>
      <c r="D19" s="30" t="s">
        <v>133</v>
      </c>
      <c r="E19" s="119">
        <v>3.6</v>
      </c>
      <c r="F19" s="119">
        <v>2.4</v>
      </c>
      <c r="G19" s="119">
        <v>5.08</v>
      </c>
      <c r="H19" s="119">
        <v>5.3</v>
      </c>
      <c r="I19" s="119">
        <v>12.700000000000001</v>
      </c>
      <c r="J19" s="119">
        <v>15.800000000000002</v>
      </c>
      <c r="K19" s="119">
        <v>107.69999999999999</v>
      </c>
      <c r="L19" s="119">
        <v>121.1</v>
      </c>
      <c r="M19" s="119">
        <v>0.11</v>
      </c>
      <c r="N19" s="119">
        <v>8.25</v>
      </c>
      <c r="O19" s="119">
        <v>0</v>
      </c>
      <c r="P19" s="119">
        <v>0.7</v>
      </c>
      <c r="Q19" s="119">
        <v>24.6</v>
      </c>
      <c r="R19" s="119">
        <v>66.650000000000006</v>
      </c>
      <c r="S19" s="119">
        <v>27</v>
      </c>
      <c r="T19" s="119">
        <v>1.0900000000000001</v>
      </c>
      <c r="U19" s="171"/>
    </row>
    <row r="20" spans="1:21" ht="16.5" thickBot="1" x14ac:dyDescent="0.3">
      <c r="A20" s="69">
        <v>413</v>
      </c>
      <c r="B20" s="52" t="s">
        <v>47</v>
      </c>
      <c r="C20" s="158">
        <v>75</v>
      </c>
      <c r="D20" s="158">
        <v>75</v>
      </c>
      <c r="E20" s="100">
        <v>8.25</v>
      </c>
      <c r="F20" s="100">
        <v>8.25</v>
      </c>
      <c r="G20" s="100">
        <v>18</v>
      </c>
      <c r="H20" s="100">
        <v>18</v>
      </c>
      <c r="I20" s="100">
        <v>1.2535714285714286</v>
      </c>
      <c r="J20" s="100">
        <v>204.9975</v>
      </c>
      <c r="K20" s="100">
        <v>204.9975</v>
      </c>
      <c r="L20" s="100">
        <v>204.9975</v>
      </c>
      <c r="M20" s="100">
        <v>204.9975</v>
      </c>
      <c r="N20" s="100">
        <v>0</v>
      </c>
      <c r="O20" s="100">
        <v>0</v>
      </c>
      <c r="P20" s="100">
        <v>0.21428571428571427</v>
      </c>
      <c r="Q20" s="100">
        <v>34.178571428571423</v>
      </c>
      <c r="R20" s="100">
        <v>105</v>
      </c>
      <c r="S20" s="100">
        <v>29.678571428571427</v>
      </c>
      <c r="T20" s="100">
        <v>1.8214285714285714</v>
      </c>
      <c r="U20" s="171"/>
    </row>
    <row r="21" spans="1:21" ht="32.25" thickBot="1" x14ac:dyDescent="0.3">
      <c r="A21" s="178">
        <v>511.59300000000002</v>
      </c>
      <c r="B21" s="37" t="s">
        <v>143</v>
      </c>
      <c r="C21" s="102" t="s">
        <v>144</v>
      </c>
      <c r="D21" s="102" t="s">
        <v>144</v>
      </c>
      <c r="E21" s="100">
        <v>3.8</v>
      </c>
      <c r="F21" s="100">
        <v>3.8</v>
      </c>
      <c r="G21" s="100">
        <v>6.5</v>
      </c>
      <c r="H21" s="100">
        <v>6.5</v>
      </c>
      <c r="I21" s="100">
        <v>29.9</v>
      </c>
      <c r="J21" s="100">
        <v>29.9</v>
      </c>
      <c r="K21" s="100">
        <v>196</v>
      </c>
      <c r="L21" s="100">
        <v>196</v>
      </c>
      <c r="M21" s="100">
        <v>0.1836666666666667</v>
      </c>
      <c r="N21" s="100">
        <v>1.4000000000000001</v>
      </c>
      <c r="O21" s="100">
        <v>18</v>
      </c>
      <c r="P21" s="100">
        <v>0</v>
      </c>
      <c r="Q21" s="100">
        <v>10.91</v>
      </c>
      <c r="R21" s="100">
        <v>86.63</v>
      </c>
      <c r="S21" s="100">
        <v>14.89</v>
      </c>
      <c r="T21" s="100">
        <v>1.4</v>
      </c>
      <c r="U21" s="171"/>
    </row>
    <row r="22" spans="1:21" ht="30.75" thickBot="1" x14ac:dyDescent="0.3">
      <c r="A22" s="163">
        <v>634</v>
      </c>
      <c r="B22" s="11" t="s">
        <v>100</v>
      </c>
      <c r="C22" s="158">
        <v>200</v>
      </c>
      <c r="D22" s="158">
        <v>200</v>
      </c>
      <c r="E22" s="119">
        <v>0.6</v>
      </c>
      <c r="F22" s="119">
        <v>0.6</v>
      </c>
      <c r="G22" s="119">
        <v>0</v>
      </c>
      <c r="H22" s="119">
        <v>0</v>
      </c>
      <c r="I22" s="119">
        <v>46.6</v>
      </c>
      <c r="J22" s="119">
        <v>46.6</v>
      </c>
      <c r="K22" s="119">
        <v>182</v>
      </c>
      <c r="L22" s="119">
        <v>182</v>
      </c>
      <c r="M22" s="119">
        <v>0.02</v>
      </c>
      <c r="N22" s="119">
        <v>26</v>
      </c>
      <c r="O22" s="119">
        <v>0</v>
      </c>
      <c r="P22" s="119">
        <v>0</v>
      </c>
      <c r="Q22" s="119">
        <v>18</v>
      </c>
      <c r="R22" s="119">
        <v>18</v>
      </c>
      <c r="S22" s="119">
        <v>12</v>
      </c>
      <c r="T22" s="119">
        <v>0.8</v>
      </c>
      <c r="U22" s="171"/>
    </row>
    <row r="23" spans="1:21" ht="60.75" thickBot="1" x14ac:dyDescent="0.3">
      <c r="A23" s="156"/>
      <c r="B23" s="65" t="s">
        <v>24</v>
      </c>
      <c r="C23" s="158">
        <v>60</v>
      </c>
      <c r="D23" s="158">
        <v>60</v>
      </c>
      <c r="E23" s="119">
        <v>4.2</v>
      </c>
      <c r="F23" s="119">
        <v>4.2</v>
      </c>
      <c r="G23" s="119">
        <v>0.6</v>
      </c>
      <c r="H23" s="119">
        <v>0.6</v>
      </c>
      <c r="I23" s="119">
        <v>27.6</v>
      </c>
      <c r="J23" s="119">
        <v>27.6</v>
      </c>
      <c r="K23" s="119">
        <v>132</v>
      </c>
      <c r="L23" s="119">
        <v>132</v>
      </c>
      <c r="M23" s="119">
        <v>0.1</v>
      </c>
      <c r="N23" s="119">
        <v>0</v>
      </c>
      <c r="O23" s="119">
        <v>0</v>
      </c>
      <c r="P23" s="119">
        <v>1.3</v>
      </c>
      <c r="Q23" s="119">
        <v>10.8</v>
      </c>
      <c r="R23" s="119">
        <v>52.2</v>
      </c>
      <c r="S23" s="119">
        <v>11.4</v>
      </c>
      <c r="T23" s="119">
        <v>2.4</v>
      </c>
      <c r="U23" s="171"/>
    </row>
    <row r="24" spans="1:21" ht="15.75" thickBot="1" x14ac:dyDescent="0.3">
      <c r="A24" s="165" t="s">
        <v>104</v>
      </c>
      <c r="B24" s="146"/>
      <c r="C24" s="154"/>
      <c r="D24" s="154"/>
      <c r="E24" s="59">
        <f>E23+E22+E21+E20+E19+E18</f>
        <v>21.01</v>
      </c>
      <c r="F24" s="59">
        <f t="shared" ref="F24:T24" si="1">F23+F22+F21+F20+F19+F18</f>
        <v>19.809999999999999</v>
      </c>
      <c r="G24" s="59">
        <f t="shared" si="1"/>
        <v>30.18</v>
      </c>
      <c r="H24" s="59">
        <f t="shared" si="1"/>
        <v>30.400000000000002</v>
      </c>
      <c r="I24" s="59">
        <f t="shared" si="1"/>
        <v>118.65357142857142</v>
      </c>
      <c r="J24" s="59">
        <f t="shared" si="1"/>
        <v>325.4975</v>
      </c>
      <c r="K24" s="59">
        <f t="shared" si="1"/>
        <v>825.09749999999997</v>
      </c>
      <c r="L24" s="59">
        <f t="shared" si="1"/>
        <v>838.49749999999995</v>
      </c>
      <c r="M24" s="59">
        <f t="shared" si="1"/>
        <v>205.42449999999999</v>
      </c>
      <c r="N24" s="59">
        <f t="shared" si="1"/>
        <v>38.983333333333334</v>
      </c>
      <c r="O24" s="59">
        <f t="shared" si="1"/>
        <v>18</v>
      </c>
      <c r="P24" s="59">
        <f t="shared" si="1"/>
        <v>2.2142857142857144</v>
      </c>
      <c r="Q24" s="59">
        <f t="shared" si="1"/>
        <v>113.82190476190475</v>
      </c>
      <c r="R24" s="59">
        <f t="shared" si="1"/>
        <v>344.48</v>
      </c>
      <c r="S24" s="59">
        <f t="shared" si="1"/>
        <v>104.30190476190475</v>
      </c>
      <c r="T24" s="59">
        <f t="shared" si="1"/>
        <v>7.911428571428571</v>
      </c>
      <c r="U24" s="171"/>
    </row>
    <row r="25" spans="1:21" ht="24.75" thickBot="1" x14ac:dyDescent="0.3">
      <c r="A25" s="165" t="s">
        <v>92</v>
      </c>
      <c r="B25" s="146"/>
      <c r="C25" s="154"/>
      <c r="D25" s="154"/>
      <c r="E25" s="59">
        <f t="shared" ref="E25:T25" si="2">E24+E11</f>
        <v>36.99</v>
      </c>
      <c r="F25" s="59">
        <f t="shared" si="2"/>
        <v>35.79</v>
      </c>
      <c r="G25" s="59">
        <f t="shared" si="2"/>
        <v>43.3</v>
      </c>
      <c r="H25" s="59">
        <f t="shared" si="2"/>
        <v>43.52</v>
      </c>
      <c r="I25" s="59">
        <f t="shared" si="2"/>
        <v>204.45357142857142</v>
      </c>
      <c r="J25" s="59">
        <f t="shared" si="2"/>
        <v>411.29750000000001</v>
      </c>
      <c r="K25" s="59">
        <f t="shared" si="2"/>
        <v>1341.8975</v>
      </c>
      <c r="L25" s="59">
        <f t="shared" si="2"/>
        <v>1355.2974999999999</v>
      </c>
      <c r="M25" s="59">
        <f t="shared" si="2"/>
        <v>206.2645</v>
      </c>
      <c r="N25" s="59">
        <f t="shared" si="2"/>
        <v>39.883333333333333</v>
      </c>
      <c r="O25" s="59">
        <f t="shared" si="2"/>
        <v>18</v>
      </c>
      <c r="P25" s="59">
        <f t="shared" si="2"/>
        <v>2.3142857142857145</v>
      </c>
      <c r="Q25" s="59">
        <f t="shared" si="2"/>
        <v>316.02190476190475</v>
      </c>
      <c r="R25" s="59">
        <f t="shared" si="2"/>
        <v>870.86400000000003</v>
      </c>
      <c r="S25" s="59">
        <f t="shared" si="2"/>
        <v>244.58190476190475</v>
      </c>
      <c r="T25" s="59">
        <f t="shared" si="2"/>
        <v>19.991428571428571</v>
      </c>
      <c r="U25" s="171"/>
    </row>
    <row r="26" spans="1:21" x14ac:dyDescent="0.25">
      <c r="A26" s="170"/>
      <c r="B26" s="171"/>
      <c r="C26" s="171"/>
      <c r="D26" s="171"/>
      <c r="E26" s="171">
        <v>5.879999999999999</v>
      </c>
      <c r="F26" s="171">
        <v>10.920000000000002</v>
      </c>
      <c r="G26" s="171">
        <v>27.720000000000002</v>
      </c>
      <c r="H26" s="171">
        <v>241.49999999999997</v>
      </c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</row>
    <row r="27" spans="1:21" x14ac:dyDescent="0.25">
      <c r="A27" s="293" t="s">
        <v>32</v>
      </c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171"/>
    </row>
    <row r="28" spans="1:21" x14ac:dyDescent="0.25">
      <c r="A28" s="291" t="s">
        <v>41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171"/>
    </row>
    <row r="29" spans="1:21" ht="15.75" thickBot="1" x14ac:dyDescent="0.3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1"/>
    </row>
    <row r="30" spans="1:21" ht="24.75" customHeight="1" thickBot="1" x14ac:dyDescent="0.3">
      <c r="A30" s="54" t="s">
        <v>0</v>
      </c>
      <c r="B30" s="54" t="s">
        <v>1</v>
      </c>
      <c r="C30" s="282" t="s">
        <v>2</v>
      </c>
      <c r="D30" s="284"/>
      <c r="E30" s="282" t="s">
        <v>3</v>
      </c>
      <c r="F30" s="284"/>
      <c r="G30" s="282" t="s">
        <v>4</v>
      </c>
      <c r="H30" s="284"/>
      <c r="I30" s="282" t="s">
        <v>5</v>
      </c>
      <c r="J30" s="284"/>
      <c r="K30" s="282" t="s">
        <v>87</v>
      </c>
      <c r="L30" s="284"/>
      <c r="M30" s="282" t="s">
        <v>6</v>
      </c>
      <c r="N30" s="283"/>
      <c r="O30" s="283"/>
      <c r="P30" s="284"/>
      <c r="Q30" s="282" t="s">
        <v>19</v>
      </c>
      <c r="R30" s="283"/>
      <c r="S30" s="283"/>
      <c r="T30" s="284"/>
      <c r="U30" s="171"/>
    </row>
    <row r="31" spans="1:21" ht="15.75" thickBot="1" x14ac:dyDescent="0.3">
      <c r="A31" s="272" t="s">
        <v>7</v>
      </c>
      <c r="B31" s="160" t="s">
        <v>8</v>
      </c>
      <c r="C31" s="56" t="s">
        <v>9</v>
      </c>
      <c r="D31" s="56" t="s">
        <v>69</v>
      </c>
      <c r="E31" s="56" t="s">
        <v>9</v>
      </c>
      <c r="F31" s="56" t="s">
        <v>69</v>
      </c>
      <c r="G31" s="56" t="s">
        <v>9</v>
      </c>
      <c r="H31" s="56" t="s">
        <v>69</v>
      </c>
      <c r="I31" s="56" t="s">
        <v>9</v>
      </c>
      <c r="J31" s="56" t="s">
        <v>69</v>
      </c>
      <c r="K31" s="56" t="s">
        <v>9</v>
      </c>
      <c r="L31" s="56" t="s">
        <v>69</v>
      </c>
      <c r="M31" s="271" t="s">
        <v>70</v>
      </c>
      <c r="N31" s="271" t="s">
        <v>71</v>
      </c>
      <c r="O31" s="271" t="s">
        <v>12</v>
      </c>
      <c r="P31" s="271" t="s">
        <v>13</v>
      </c>
      <c r="Q31" s="271" t="s">
        <v>23</v>
      </c>
      <c r="R31" s="271" t="s">
        <v>72</v>
      </c>
      <c r="S31" s="271" t="s">
        <v>73</v>
      </c>
      <c r="T31" s="271" t="s">
        <v>74</v>
      </c>
      <c r="U31" s="171"/>
    </row>
    <row r="32" spans="1:21" ht="15.75" thickBot="1" x14ac:dyDescent="0.3">
      <c r="A32" s="273"/>
      <c r="B32" s="129"/>
      <c r="C32" s="165" t="s">
        <v>17</v>
      </c>
      <c r="D32" s="165" t="s">
        <v>17</v>
      </c>
      <c r="E32" s="165" t="s">
        <v>17</v>
      </c>
      <c r="F32" s="165" t="s">
        <v>17</v>
      </c>
      <c r="G32" s="165" t="s">
        <v>17</v>
      </c>
      <c r="H32" s="165" t="s">
        <v>17</v>
      </c>
      <c r="I32" s="165" t="s">
        <v>17</v>
      </c>
      <c r="J32" s="165" t="s">
        <v>17</v>
      </c>
      <c r="K32" s="165" t="s">
        <v>17</v>
      </c>
      <c r="L32" s="69" t="s">
        <v>17</v>
      </c>
      <c r="M32" s="273"/>
      <c r="N32" s="273"/>
      <c r="O32" s="273"/>
      <c r="P32" s="273"/>
      <c r="Q32" s="273"/>
      <c r="R32" s="273"/>
      <c r="S32" s="273"/>
      <c r="T32" s="273"/>
      <c r="U32" s="171"/>
    </row>
    <row r="33" spans="1:21" ht="45.75" thickBot="1" x14ac:dyDescent="0.3">
      <c r="A33" s="89">
        <v>302</v>
      </c>
      <c r="B33" s="41" t="s">
        <v>99</v>
      </c>
      <c r="C33" s="35" t="s">
        <v>135</v>
      </c>
      <c r="D33" s="35" t="s">
        <v>135</v>
      </c>
      <c r="E33" s="90">
        <v>5.879999999999999</v>
      </c>
      <c r="F33" s="90">
        <v>5.879999999999999</v>
      </c>
      <c r="G33" s="90">
        <v>10.920000000000002</v>
      </c>
      <c r="H33" s="90">
        <v>10.920000000000002</v>
      </c>
      <c r="I33" s="90">
        <v>27.720000000000002</v>
      </c>
      <c r="J33" s="90">
        <v>27.720000000000002</v>
      </c>
      <c r="K33" s="90">
        <v>241.49999999999997</v>
      </c>
      <c r="L33" s="90">
        <v>241.49999999999997</v>
      </c>
      <c r="M33" s="100">
        <v>0.14700000000000002</v>
      </c>
      <c r="N33" s="100">
        <v>0</v>
      </c>
      <c r="O33" s="100">
        <v>27.09</v>
      </c>
      <c r="P33" s="100">
        <v>0</v>
      </c>
      <c r="Q33" s="100">
        <v>25.599</v>
      </c>
      <c r="R33" s="100">
        <v>147.273</v>
      </c>
      <c r="S33" s="100">
        <v>57.036000000000001</v>
      </c>
      <c r="T33" s="100">
        <v>3.6</v>
      </c>
      <c r="U33" s="171"/>
    </row>
    <row r="34" spans="1:21" ht="30.75" thickBot="1" x14ac:dyDescent="0.3">
      <c r="A34" s="162">
        <v>684.68600000000004</v>
      </c>
      <c r="B34" s="41" t="s">
        <v>43</v>
      </c>
      <c r="C34" s="102" t="s">
        <v>44</v>
      </c>
      <c r="D34" s="102" t="s">
        <v>44</v>
      </c>
      <c r="E34" s="100">
        <v>0.3</v>
      </c>
      <c r="F34" s="100">
        <v>0.3</v>
      </c>
      <c r="G34" s="100">
        <v>0</v>
      </c>
      <c r="H34" s="100">
        <v>0</v>
      </c>
      <c r="I34" s="100">
        <v>15.2</v>
      </c>
      <c r="J34" s="100">
        <v>15.2</v>
      </c>
      <c r="K34" s="100">
        <v>60</v>
      </c>
      <c r="L34" s="100">
        <v>60</v>
      </c>
      <c r="M34" s="100">
        <v>0</v>
      </c>
      <c r="N34" s="100">
        <v>2.2000000000000002</v>
      </c>
      <c r="O34" s="100">
        <v>0</v>
      </c>
      <c r="P34" s="100">
        <v>0</v>
      </c>
      <c r="Q34" s="100">
        <v>18.100000000000001</v>
      </c>
      <c r="R34" s="100">
        <v>9.6</v>
      </c>
      <c r="S34" s="100">
        <v>7.3</v>
      </c>
      <c r="T34" s="100">
        <v>0.9</v>
      </c>
      <c r="U34" s="171"/>
    </row>
    <row r="35" spans="1:21" ht="15.75" thickBot="1" x14ac:dyDescent="0.3">
      <c r="A35" s="156"/>
      <c r="B35" s="186" t="s">
        <v>106</v>
      </c>
      <c r="C35" s="42">
        <v>36</v>
      </c>
      <c r="D35" s="42">
        <v>36</v>
      </c>
      <c r="E35" s="90">
        <v>2.88</v>
      </c>
      <c r="F35" s="90">
        <v>2.88</v>
      </c>
      <c r="G35" s="90">
        <v>0.72</v>
      </c>
      <c r="H35" s="90">
        <v>0.72</v>
      </c>
      <c r="I35" s="90">
        <v>19.8</v>
      </c>
      <c r="J35" s="90">
        <v>19.8</v>
      </c>
      <c r="K35" s="90">
        <v>100.8</v>
      </c>
      <c r="L35" s="90">
        <v>100.8</v>
      </c>
      <c r="M35" s="100">
        <v>0.24000000000000002</v>
      </c>
      <c r="N35" s="100">
        <v>0</v>
      </c>
      <c r="O35" s="100">
        <v>0</v>
      </c>
      <c r="P35" s="100">
        <v>0</v>
      </c>
      <c r="Q35" s="100">
        <v>0</v>
      </c>
      <c r="R35" s="100">
        <v>0.38400000000000001</v>
      </c>
      <c r="S35" s="100">
        <v>17.28</v>
      </c>
      <c r="T35" s="100">
        <v>2.88</v>
      </c>
      <c r="U35" s="171"/>
    </row>
    <row r="36" spans="1:21" ht="15.75" thickBot="1" x14ac:dyDescent="0.3">
      <c r="A36" s="165" t="s">
        <v>104</v>
      </c>
      <c r="B36" s="146"/>
      <c r="C36" s="154"/>
      <c r="D36" s="154"/>
      <c r="E36" s="59">
        <f>E35+E34+E33</f>
        <v>9.0599999999999987</v>
      </c>
      <c r="F36" s="59">
        <f>F35+F34+F33</f>
        <v>9.0599999999999987</v>
      </c>
      <c r="G36" s="59">
        <f>G35+G34+G33</f>
        <v>11.640000000000002</v>
      </c>
      <c r="H36" s="59">
        <f t="shared" ref="H36:T36" si="3">H35+H34+H33</f>
        <v>11.640000000000002</v>
      </c>
      <c r="I36" s="59">
        <f>I35+I34+I33</f>
        <v>62.72</v>
      </c>
      <c r="J36" s="59">
        <f t="shared" si="3"/>
        <v>62.72</v>
      </c>
      <c r="K36" s="59">
        <f>K35+K34+K33</f>
        <v>402.29999999999995</v>
      </c>
      <c r="L36" s="59">
        <f t="shared" si="3"/>
        <v>402.29999999999995</v>
      </c>
      <c r="M36" s="59">
        <f t="shared" si="3"/>
        <v>0.38700000000000001</v>
      </c>
      <c r="N36" s="59">
        <f t="shared" si="3"/>
        <v>2.2000000000000002</v>
      </c>
      <c r="O36" s="59">
        <f t="shared" si="3"/>
        <v>27.09</v>
      </c>
      <c r="P36" s="59">
        <f t="shared" si="3"/>
        <v>0</v>
      </c>
      <c r="Q36" s="59">
        <f t="shared" si="3"/>
        <v>43.698999999999998</v>
      </c>
      <c r="R36" s="59">
        <f t="shared" si="3"/>
        <v>157.25700000000001</v>
      </c>
      <c r="S36" s="59">
        <f t="shared" si="3"/>
        <v>81.616</v>
      </c>
      <c r="T36" s="60">
        <f t="shared" si="3"/>
        <v>7.38</v>
      </c>
      <c r="U36" s="171"/>
    </row>
    <row r="37" spans="1:21" x14ac:dyDescent="0.25">
      <c r="A37" s="170"/>
      <c r="B37" s="170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170"/>
      <c r="Q37" s="170"/>
      <c r="R37" s="170"/>
      <c r="S37" s="170"/>
      <c r="T37" s="170"/>
      <c r="U37" s="171"/>
    </row>
    <row r="38" spans="1:21" x14ac:dyDescent="0.25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1"/>
    </row>
    <row r="39" spans="1:21" x14ac:dyDescent="0.25">
      <c r="A39" s="291" t="s">
        <v>20</v>
      </c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171"/>
    </row>
    <row r="40" spans="1:21" ht="15.75" thickBot="1" x14ac:dyDescent="0.3">
      <c r="A40" s="171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</row>
    <row r="41" spans="1:21" ht="15.75" customHeight="1" thickBot="1" x14ac:dyDescent="0.3">
      <c r="A41" s="54" t="s">
        <v>0</v>
      </c>
      <c r="B41" s="54" t="s">
        <v>1</v>
      </c>
      <c r="C41" s="282" t="s">
        <v>2</v>
      </c>
      <c r="D41" s="284"/>
      <c r="E41" s="282" t="s">
        <v>3</v>
      </c>
      <c r="F41" s="284"/>
      <c r="G41" s="282" t="s">
        <v>4</v>
      </c>
      <c r="H41" s="284"/>
      <c r="I41" s="282" t="s">
        <v>5</v>
      </c>
      <c r="J41" s="284"/>
      <c r="K41" s="282" t="s">
        <v>87</v>
      </c>
      <c r="L41" s="284"/>
      <c r="M41" s="282" t="s">
        <v>6</v>
      </c>
      <c r="N41" s="283"/>
      <c r="O41" s="283"/>
      <c r="P41" s="284"/>
      <c r="Q41" s="282" t="s">
        <v>19</v>
      </c>
      <c r="R41" s="283"/>
      <c r="S41" s="283"/>
      <c r="T41" s="284"/>
      <c r="U41" s="171"/>
    </row>
    <row r="42" spans="1:21" x14ac:dyDescent="0.25">
      <c r="A42" s="272" t="s">
        <v>7</v>
      </c>
      <c r="B42" s="160" t="s">
        <v>8</v>
      </c>
      <c r="C42" s="56" t="s">
        <v>9</v>
      </c>
      <c r="D42" s="56" t="s">
        <v>69</v>
      </c>
      <c r="E42" s="56" t="s">
        <v>9</v>
      </c>
      <c r="F42" s="56" t="s">
        <v>69</v>
      </c>
      <c r="G42" s="56" t="s">
        <v>9</v>
      </c>
      <c r="H42" s="56" t="s">
        <v>69</v>
      </c>
      <c r="I42" s="56" t="s">
        <v>9</v>
      </c>
      <c r="J42" s="56" t="s">
        <v>69</v>
      </c>
      <c r="K42" s="56" t="s">
        <v>9</v>
      </c>
      <c r="L42" s="56" t="s">
        <v>69</v>
      </c>
      <c r="M42" s="271" t="s">
        <v>70</v>
      </c>
      <c r="N42" s="271" t="s">
        <v>71</v>
      </c>
      <c r="O42" s="271" t="s">
        <v>12</v>
      </c>
      <c r="P42" s="271" t="s">
        <v>13</v>
      </c>
      <c r="Q42" s="271" t="s">
        <v>23</v>
      </c>
      <c r="R42" s="271" t="s">
        <v>72</v>
      </c>
      <c r="S42" s="271" t="s">
        <v>73</v>
      </c>
      <c r="T42" s="271" t="s">
        <v>74</v>
      </c>
      <c r="U42" s="171"/>
    </row>
    <row r="43" spans="1:21" ht="15.75" thickBot="1" x14ac:dyDescent="0.3">
      <c r="A43" s="273"/>
      <c r="B43" s="129"/>
      <c r="C43" s="115" t="s">
        <v>17</v>
      </c>
      <c r="D43" s="115" t="s">
        <v>17</v>
      </c>
      <c r="E43" s="115" t="s">
        <v>17</v>
      </c>
      <c r="F43" s="115" t="s">
        <v>17</v>
      </c>
      <c r="G43" s="115" t="s">
        <v>17</v>
      </c>
      <c r="H43" s="115" t="s">
        <v>17</v>
      </c>
      <c r="I43" s="115" t="s">
        <v>17</v>
      </c>
      <c r="J43" s="115" t="s">
        <v>17</v>
      </c>
      <c r="K43" s="115" t="s">
        <v>17</v>
      </c>
      <c r="L43" s="115" t="s">
        <v>17</v>
      </c>
      <c r="M43" s="273"/>
      <c r="N43" s="273"/>
      <c r="O43" s="273"/>
      <c r="P43" s="273"/>
      <c r="Q43" s="273"/>
      <c r="R43" s="273"/>
      <c r="S43" s="273"/>
      <c r="T43" s="273"/>
      <c r="U43" s="171"/>
    </row>
    <row r="44" spans="1:21" ht="30.75" thickBot="1" x14ac:dyDescent="0.3">
      <c r="A44" s="47">
        <v>43</v>
      </c>
      <c r="B44" s="39" t="s">
        <v>56</v>
      </c>
      <c r="C44" s="42">
        <v>100</v>
      </c>
      <c r="D44" s="51">
        <v>100</v>
      </c>
      <c r="E44" s="147">
        <v>1.4</v>
      </c>
      <c r="F44" s="147">
        <v>1.4</v>
      </c>
      <c r="G44" s="90">
        <v>5.0999999999999996</v>
      </c>
      <c r="H44" s="90">
        <v>5.0999999999999996</v>
      </c>
      <c r="I44" s="90">
        <v>8.9</v>
      </c>
      <c r="J44" s="90">
        <v>8.9</v>
      </c>
      <c r="K44" s="90">
        <v>88</v>
      </c>
      <c r="L44" s="90">
        <v>88</v>
      </c>
      <c r="M44" s="90">
        <v>2.7E-2</v>
      </c>
      <c r="N44" s="90">
        <v>32.450000000000003</v>
      </c>
      <c r="O44" s="90">
        <v>0</v>
      </c>
      <c r="P44" s="90">
        <v>0</v>
      </c>
      <c r="Q44" s="90">
        <v>37.369999999999997</v>
      </c>
      <c r="R44" s="90">
        <v>27.61</v>
      </c>
      <c r="S44" s="90">
        <v>15.160000000000002</v>
      </c>
      <c r="T44" s="90">
        <v>1</v>
      </c>
      <c r="U44" s="171"/>
    </row>
    <row r="45" spans="1:21" ht="30.75" thickBot="1" x14ac:dyDescent="0.3">
      <c r="A45" s="21">
        <v>139</v>
      </c>
      <c r="B45" s="22" t="s">
        <v>134</v>
      </c>
      <c r="C45" s="21" t="s">
        <v>97</v>
      </c>
      <c r="D45" s="21" t="s">
        <v>102</v>
      </c>
      <c r="E45" s="147">
        <v>6.08</v>
      </c>
      <c r="F45" s="147">
        <v>7.6</v>
      </c>
      <c r="G45" s="147">
        <v>4.5599999999999996</v>
      </c>
      <c r="H45" s="147">
        <v>5.6999999999999993</v>
      </c>
      <c r="I45" s="147">
        <v>16.100000000000001</v>
      </c>
      <c r="J45" s="147">
        <v>20</v>
      </c>
      <c r="K45" s="147">
        <v>130.5</v>
      </c>
      <c r="L45" s="147">
        <v>163</v>
      </c>
      <c r="M45" s="21">
        <v>0.15</v>
      </c>
      <c r="N45" s="21">
        <v>1</v>
      </c>
      <c r="O45" s="21">
        <v>0</v>
      </c>
      <c r="P45" s="23">
        <v>2.1</v>
      </c>
      <c r="Q45" s="24">
        <v>82</v>
      </c>
      <c r="R45" s="25">
        <v>328</v>
      </c>
      <c r="S45" s="21">
        <v>48</v>
      </c>
      <c r="T45" s="21">
        <v>2.2000000000000002</v>
      </c>
      <c r="U45" s="171"/>
    </row>
    <row r="46" spans="1:21" ht="15.75" thickBot="1" x14ac:dyDescent="0.3">
      <c r="A46" s="197">
        <v>371</v>
      </c>
      <c r="B46" s="198" t="s">
        <v>145</v>
      </c>
      <c r="C46" s="102">
        <v>80</v>
      </c>
      <c r="D46" s="102">
        <v>80</v>
      </c>
      <c r="E46" s="100">
        <v>16.96</v>
      </c>
      <c r="F46" s="100">
        <v>16.96</v>
      </c>
      <c r="G46" s="100">
        <v>4.96</v>
      </c>
      <c r="H46" s="100">
        <v>4.96</v>
      </c>
      <c r="I46" s="100">
        <v>0</v>
      </c>
      <c r="J46" s="100">
        <v>0</v>
      </c>
      <c r="K46" s="100">
        <v>113.6</v>
      </c>
      <c r="L46" s="100">
        <v>113.6</v>
      </c>
      <c r="M46" s="100">
        <v>5.7142857142857141E-2</v>
      </c>
      <c r="N46" s="100">
        <v>0.5714285714285714</v>
      </c>
      <c r="O46" s="100">
        <v>9.1428571428571423</v>
      </c>
      <c r="P46" s="100">
        <v>1.7142857142857144</v>
      </c>
      <c r="Q46" s="100">
        <v>28.571428571428573</v>
      </c>
      <c r="R46" s="100">
        <v>155.42857142857142</v>
      </c>
      <c r="S46" s="100">
        <v>20.571428571428569</v>
      </c>
      <c r="T46" s="100">
        <v>0.5714285714285714</v>
      </c>
      <c r="U46" s="171"/>
    </row>
    <row r="47" spans="1:21" ht="32.25" thickBot="1" x14ac:dyDescent="0.3">
      <c r="A47" s="47">
        <v>520</v>
      </c>
      <c r="B47" s="37" t="s">
        <v>45</v>
      </c>
      <c r="C47" s="102">
        <v>150</v>
      </c>
      <c r="D47" s="102">
        <v>150</v>
      </c>
      <c r="E47" s="100">
        <v>3.1500000000000004</v>
      </c>
      <c r="F47" s="100">
        <v>3.1500000000000004</v>
      </c>
      <c r="G47" s="100">
        <v>6.75</v>
      </c>
      <c r="H47" s="100">
        <v>6.75</v>
      </c>
      <c r="I47" s="100">
        <v>21.9</v>
      </c>
      <c r="J47" s="100">
        <v>21.9</v>
      </c>
      <c r="K47" s="100">
        <v>163.5</v>
      </c>
      <c r="L47" s="100">
        <v>163.5</v>
      </c>
      <c r="M47" s="100">
        <v>0.13949999999999999</v>
      </c>
      <c r="N47" s="100">
        <v>18.160499999999999</v>
      </c>
      <c r="O47" s="100">
        <v>25.500000000000004</v>
      </c>
      <c r="P47" s="100">
        <v>0</v>
      </c>
      <c r="Q47" s="100">
        <v>36.975000000000001</v>
      </c>
      <c r="R47" s="100">
        <v>86.594999999999985</v>
      </c>
      <c r="S47" s="100">
        <v>27.75</v>
      </c>
      <c r="T47" s="100">
        <v>1</v>
      </c>
      <c r="U47" s="171"/>
    </row>
    <row r="48" spans="1:21" ht="30.75" thickBot="1" x14ac:dyDescent="0.3">
      <c r="A48" s="163">
        <v>705</v>
      </c>
      <c r="B48" s="11" t="s">
        <v>21</v>
      </c>
      <c r="C48" s="102">
        <v>200</v>
      </c>
      <c r="D48" s="102">
        <v>200</v>
      </c>
      <c r="E48" s="102">
        <v>0.4</v>
      </c>
      <c r="F48" s="102">
        <v>0.4</v>
      </c>
      <c r="G48" s="102">
        <v>0</v>
      </c>
      <c r="H48" s="102">
        <v>0</v>
      </c>
      <c r="I48" s="102">
        <v>23.6</v>
      </c>
      <c r="J48" s="102">
        <v>23.6</v>
      </c>
      <c r="K48" s="102">
        <v>94</v>
      </c>
      <c r="L48" s="102">
        <v>94</v>
      </c>
      <c r="M48" s="102">
        <v>0</v>
      </c>
      <c r="N48" s="102">
        <v>110</v>
      </c>
      <c r="O48" s="102">
        <v>1.6</v>
      </c>
      <c r="P48" s="102">
        <v>0.3</v>
      </c>
      <c r="Q48" s="102">
        <v>14</v>
      </c>
      <c r="R48" s="102">
        <v>2</v>
      </c>
      <c r="S48" s="102">
        <v>4</v>
      </c>
      <c r="T48" s="102">
        <v>0.6</v>
      </c>
      <c r="U48" s="171"/>
    </row>
    <row r="49" spans="1:21" ht="60.75" thickBot="1" x14ac:dyDescent="0.3">
      <c r="A49" s="12"/>
      <c r="B49" s="11" t="s">
        <v>24</v>
      </c>
      <c r="C49" s="244">
        <v>60</v>
      </c>
      <c r="D49" s="244">
        <v>60</v>
      </c>
      <c r="E49" s="119">
        <v>4.2</v>
      </c>
      <c r="F49" s="119">
        <v>4.2</v>
      </c>
      <c r="G49" s="119">
        <v>0.6</v>
      </c>
      <c r="H49" s="119">
        <v>0.6</v>
      </c>
      <c r="I49" s="119">
        <v>27.6</v>
      </c>
      <c r="J49" s="119">
        <v>27.6</v>
      </c>
      <c r="K49" s="119">
        <v>132</v>
      </c>
      <c r="L49" s="119">
        <v>132</v>
      </c>
      <c r="M49" s="119">
        <v>0.1</v>
      </c>
      <c r="N49" s="119">
        <v>0</v>
      </c>
      <c r="O49" s="119">
        <v>0</v>
      </c>
      <c r="P49" s="119">
        <v>1.3</v>
      </c>
      <c r="Q49" s="119">
        <v>10.8</v>
      </c>
      <c r="R49" s="119">
        <v>52.2</v>
      </c>
      <c r="S49" s="119">
        <v>11.4</v>
      </c>
      <c r="T49" s="119">
        <v>2.4</v>
      </c>
      <c r="U49" s="171"/>
    </row>
    <row r="50" spans="1:21" ht="15.75" thickBot="1" x14ac:dyDescent="0.3">
      <c r="A50" s="165" t="s">
        <v>104</v>
      </c>
      <c r="B50" s="146"/>
      <c r="C50" s="154"/>
      <c r="D50" s="154"/>
      <c r="E50" s="59">
        <f>E49+E48+E47+E46+E45+E44</f>
        <v>32.19</v>
      </c>
      <c r="F50" s="59">
        <f t="shared" ref="F50:T50" si="4">F49+F48+F47+F46+F45+F44</f>
        <v>33.71</v>
      </c>
      <c r="G50" s="59">
        <f t="shared" si="4"/>
        <v>21.97</v>
      </c>
      <c r="H50" s="59">
        <f t="shared" si="4"/>
        <v>23.11</v>
      </c>
      <c r="I50" s="59">
        <f t="shared" si="4"/>
        <v>98.1</v>
      </c>
      <c r="J50" s="59">
        <f t="shared" si="4"/>
        <v>102</v>
      </c>
      <c r="K50" s="59">
        <f t="shared" si="4"/>
        <v>721.6</v>
      </c>
      <c r="L50" s="59">
        <f t="shared" si="4"/>
        <v>754.1</v>
      </c>
      <c r="M50" s="59">
        <f t="shared" si="4"/>
        <v>0.47364285714285714</v>
      </c>
      <c r="N50" s="59">
        <f t="shared" si="4"/>
        <v>162.18192857142861</v>
      </c>
      <c r="O50" s="59">
        <f t="shared" si="4"/>
        <v>36.242857142857147</v>
      </c>
      <c r="P50" s="59">
        <f t="shared" si="4"/>
        <v>5.4142857142857146</v>
      </c>
      <c r="Q50" s="59">
        <f t="shared" si="4"/>
        <v>209.71642857142859</v>
      </c>
      <c r="R50" s="59">
        <f t="shared" si="4"/>
        <v>651.83357142857142</v>
      </c>
      <c r="S50" s="59">
        <f t="shared" si="4"/>
        <v>126.88142857142856</v>
      </c>
      <c r="T50" s="59">
        <f t="shared" si="4"/>
        <v>7.7714285714285714</v>
      </c>
      <c r="U50" s="171"/>
    </row>
    <row r="51" spans="1:21" ht="24.75" thickBot="1" x14ac:dyDescent="0.3">
      <c r="A51" s="165" t="s">
        <v>92</v>
      </c>
      <c r="B51" s="146"/>
      <c r="C51" s="154"/>
      <c r="D51" s="21"/>
      <c r="E51" s="119">
        <f t="shared" ref="E51:T51" si="5">E50+E36</f>
        <v>41.25</v>
      </c>
      <c r="F51" s="119">
        <f t="shared" si="5"/>
        <v>42.769999999999996</v>
      </c>
      <c r="G51" s="119">
        <f t="shared" si="5"/>
        <v>33.61</v>
      </c>
      <c r="H51" s="119">
        <f t="shared" si="5"/>
        <v>34.75</v>
      </c>
      <c r="I51" s="119">
        <f t="shared" si="5"/>
        <v>160.82</v>
      </c>
      <c r="J51" s="119">
        <f t="shared" si="5"/>
        <v>164.72</v>
      </c>
      <c r="K51" s="119">
        <f t="shared" si="5"/>
        <v>1123.9000000000001</v>
      </c>
      <c r="L51" s="119">
        <f t="shared" si="5"/>
        <v>1156.4000000000001</v>
      </c>
      <c r="M51" s="119">
        <f t="shared" si="5"/>
        <v>0.86064285714285715</v>
      </c>
      <c r="N51" s="119">
        <f t="shared" si="5"/>
        <v>164.3819285714286</v>
      </c>
      <c r="O51" s="119">
        <f t="shared" si="5"/>
        <v>63.332857142857151</v>
      </c>
      <c r="P51" s="119">
        <f t="shared" si="5"/>
        <v>5.4142857142857146</v>
      </c>
      <c r="Q51" s="119">
        <f t="shared" si="5"/>
        <v>253.41542857142861</v>
      </c>
      <c r="R51" s="119">
        <f t="shared" si="5"/>
        <v>809.09057142857137</v>
      </c>
      <c r="S51" s="119">
        <f t="shared" si="5"/>
        <v>208.49742857142854</v>
      </c>
      <c r="T51" s="119">
        <f t="shared" si="5"/>
        <v>15.151428571428571</v>
      </c>
      <c r="U51" s="171"/>
    </row>
    <row r="52" spans="1:21" x14ac:dyDescent="0.25">
      <c r="A52" s="170"/>
      <c r="B52" s="171"/>
      <c r="C52" s="171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171"/>
      <c r="Q52" s="171"/>
      <c r="R52" s="171"/>
      <c r="S52" s="171"/>
      <c r="T52" s="171"/>
      <c r="U52" s="171"/>
    </row>
    <row r="53" spans="1:21" x14ac:dyDescent="0.25">
      <c r="A53" s="125" t="s">
        <v>33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71"/>
    </row>
    <row r="54" spans="1:21" x14ac:dyDescent="0.25">
      <c r="A54" s="125" t="s">
        <v>41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71"/>
    </row>
    <row r="55" spans="1:21" ht="15.75" customHeight="1" thickBot="1" x14ac:dyDescent="0.3">
      <c r="A55" s="171"/>
      <c r="B55" s="171"/>
      <c r="C55" s="171"/>
      <c r="U55" s="171"/>
    </row>
    <row r="56" spans="1:21" ht="15.75" customHeight="1" thickBot="1" x14ac:dyDescent="0.3">
      <c r="A56" s="54" t="s">
        <v>0</v>
      </c>
      <c r="B56" s="54" t="s">
        <v>1</v>
      </c>
      <c r="C56" s="165" t="s">
        <v>2</v>
      </c>
      <c r="D56" s="167"/>
      <c r="E56" s="282" t="s">
        <v>3</v>
      </c>
      <c r="F56" s="284"/>
      <c r="G56" s="282" t="s">
        <v>4</v>
      </c>
      <c r="H56" s="284"/>
      <c r="I56" s="282" t="s">
        <v>5</v>
      </c>
      <c r="J56" s="284"/>
      <c r="K56" s="282" t="s">
        <v>87</v>
      </c>
      <c r="L56" s="284"/>
      <c r="M56" s="282" t="s">
        <v>6</v>
      </c>
      <c r="N56" s="283"/>
      <c r="O56" s="283"/>
      <c r="P56" s="284"/>
      <c r="Q56" s="282" t="s">
        <v>19</v>
      </c>
      <c r="R56" s="283"/>
      <c r="S56" s="283"/>
      <c r="T56" s="284"/>
      <c r="U56" s="171"/>
    </row>
    <row r="57" spans="1:21" ht="15.75" customHeight="1" x14ac:dyDescent="0.25">
      <c r="A57" s="272" t="s">
        <v>7</v>
      </c>
      <c r="B57" s="160" t="s">
        <v>8</v>
      </c>
      <c r="C57" s="56" t="s">
        <v>9</v>
      </c>
      <c r="D57" s="56" t="s">
        <v>69</v>
      </c>
      <c r="E57" s="56" t="s">
        <v>9</v>
      </c>
      <c r="F57" s="56" t="s">
        <v>69</v>
      </c>
      <c r="G57" s="56" t="s">
        <v>9</v>
      </c>
      <c r="H57" s="56" t="s">
        <v>69</v>
      </c>
      <c r="I57" s="56" t="s">
        <v>9</v>
      </c>
      <c r="J57" s="56" t="s">
        <v>69</v>
      </c>
      <c r="K57" s="56" t="s">
        <v>9</v>
      </c>
      <c r="L57" s="56" t="s">
        <v>69</v>
      </c>
      <c r="M57" s="159" t="s">
        <v>70</v>
      </c>
      <c r="N57" s="159" t="s">
        <v>71</v>
      </c>
      <c r="O57" s="159" t="s">
        <v>12</v>
      </c>
      <c r="P57" s="159" t="s">
        <v>13</v>
      </c>
      <c r="Q57" s="159" t="s">
        <v>23</v>
      </c>
      <c r="R57" s="159" t="s">
        <v>72</v>
      </c>
      <c r="S57" s="159" t="s">
        <v>73</v>
      </c>
      <c r="T57" s="159" t="s">
        <v>74</v>
      </c>
      <c r="U57" s="171"/>
    </row>
    <row r="58" spans="1:21" ht="15.75" thickBot="1" x14ac:dyDescent="0.3">
      <c r="A58" s="273"/>
      <c r="B58" s="129"/>
      <c r="C58" s="115" t="s">
        <v>17</v>
      </c>
      <c r="D58" s="115" t="s">
        <v>17</v>
      </c>
      <c r="E58" s="115" t="s">
        <v>17</v>
      </c>
      <c r="F58" s="115" t="s">
        <v>17</v>
      </c>
      <c r="G58" s="115" t="s">
        <v>17</v>
      </c>
      <c r="H58" s="115" t="s">
        <v>17</v>
      </c>
      <c r="I58" s="115" t="s">
        <v>17</v>
      </c>
      <c r="J58" s="115" t="s">
        <v>17</v>
      </c>
      <c r="K58" s="115" t="s">
        <v>17</v>
      </c>
      <c r="L58" s="115" t="s">
        <v>17</v>
      </c>
      <c r="M58" s="160"/>
      <c r="N58" s="160"/>
      <c r="O58" s="160"/>
      <c r="P58" s="160"/>
      <c r="Q58" s="160"/>
      <c r="R58" s="160"/>
      <c r="S58" s="160"/>
      <c r="T58" s="160"/>
      <c r="U58" s="171"/>
    </row>
    <row r="59" spans="1:21" ht="45.75" thickBot="1" x14ac:dyDescent="0.3">
      <c r="A59" s="99">
        <v>340</v>
      </c>
      <c r="B59" s="44" t="s">
        <v>110</v>
      </c>
      <c r="C59" s="51" t="s">
        <v>95</v>
      </c>
      <c r="D59" s="51" t="s">
        <v>95</v>
      </c>
      <c r="E59" s="90">
        <v>8.0050000000000008</v>
      </c>
      <c r="F59" s="90">
        <v>8.0050000000000008</v>
      </c>
      <c r="G59" s="90">
        <v>17.509999999999998</v>
      </c>
      <c r="H59" s="90">
        <v>17.509999999999998</v>
      </c>
      <c r="I59" s="90">
        <v>1.55</v>
      </c>
      <c r="J59" s="90">
        <v>1.55</v>
      </c>
      <c r="K59" s="90">
        <v>197.7</v>
      </c>
      <c r="L59" s="90">
        <v>197.7</v>
      </c>
      <c r="M59" s="100">
        <v>6.1199999999999997E-2</v>
      </c>
      <c r="N59" s="100">
        <v>0.1275</v>
      </c>
      <c r="O59" s="100">
        <v>536.15449999999998</v>
      </c>
      <c r="P59" s="100">
        <v>0</v>
      </c>
      <c r="Q59" s="100">
        <v>81.072999999999993</v>
      </c>
      <c r="R59" s="100">
        <v>162.9365</v>
      </c>
      <c r="S59" s="100">
        <v>10.199999999999999</v>
      </c>
      <c r="T59" s="49">
        <v>1.6875</v>
      </c>
      <c r="U59" s="171"/>
    </row>
    <row r="60" spans="1:21" ht="30.75" thickBot="1" x14ac:dyDescent="0.3">
      <c r="A60" s="173">
        <v>640</v>
      </c>
      <c r="B60" s="11" t="s">
        <v>142</v>
      </c>
      <c r="C60" s="175">
        <v>200</v>
      </c>
      <c r="D60" s="175">
        <v>200</v>
      </c>
      <c r="E60" s="119">
        <v>11.8</v>
      </c>
      <c r="F60" s="119">
        <v>11.8</v>
      </c>
      <c r="G60" s="119">
        <v>13.5</v>
      </c>
      <c r="H60" s="119">
        <v>13.5</v>
      </c>
      <c r="I60" s="119">
        <v>17.3</v>
      </c>
      <c r="J60" s="119">
        <v>17.3</v>
      </c>
      <c r="K60" s="119">
        <v>246</v>
      </c>
      <c r="L60" s="119">
        <v>246</v>
      </c>
      <c r="M60" s="119">
        <v>0.08</v>
      </c>
      <c r="N60" s="119">
        <v>0.12</v>
      </c>
      <c r="O60" s="119">
        <v>0.6</v>
      </c>
      <c r="P60" s="119">
        <v>0</v>
      </c>
      <c r="Q60" s="119">
        <v>244</v>
      </c>
      <c r="R60" s="119">
        <v>40</v>
      </c>
      <c r="S60" s="119">
        <v>12</v>
      </c>
      <c r="T60" s="119">
        <v>0.18</v>
      </c>
      <c r="U60" s="171"/>
    </row>
    <row r="61" spans="1:21" ht="15.75" thickBot="1" x14ac:dyDescent="0.3">
      <c r="A61" s="89"/>
      <c r="B61" s="11" t="s">
        <v>106</v>
      </c>
      <c r="C61" s="42">
        <v>36</v>
      </c>
      <c r="D61" s="42">
        <v>36</v>
      </c>
      <c r="E61" s="90">
        <v>2.88</v>
      </c>
      <c r="F61" s="90">
        <v>2.88</v>
      </c>
      <c r="G61" s="90">
        <v>0.72</v>
      </c>
      <c r="H61" s="90">
        <v>0.72</v>
      </c>
      <c r="I61" s="90">
        <v>19.8</v>
      </c>
      <c r="J61" s="90">
        <v>19.8</v>
      </c>
      <c r="K61" s="90">
        <v>100.8</v>
      </c>
      <c r="L61" s="90">
        <v>100.8</v>
      </c>
      <c r="M61" s="100">
        <v>0.24000000000000002</v>
      </c>
      <c r="N61" s="100">
        <v>0</v>
      </c>
      <c r="O61" s="100">
        <v>0</v>
      </c>
      <c r="P61" s="100">
        <v>0</v>
      </c>
      <c r="Q61" s="100">
        <v>0</v>
      </c>
      <c r="R61" s="100">
        <v>0.38400000000000001</v>
      </c>
      <c r="S61" s="100">
        <v>17.28</v>
      </c>
      <c r="T61" s="100">
        <v>2.88</v>
      </c>
      <c r="U61" s="171"/>
    </row>
    <row r="62" spans="1:21" ht="15.75" thickBot="1" x14ac:dyDescent="0.3">
      <c r="A62" s="165" t="s">
        <v>104</v>
      </c>
      <c r="B62" s="78"/>
      <c r="C62" s="130"/>
      <c r="D62" s="130"/>
      <c r="E62" s="59">
        <f>E61+E60+E59</f>
        <v>22.685000000000002</v>
      </c>
      <c r="F62" s="59">
        <f t="shared" ref="F62:T62" si="6">F61+F60+F59</f>
        <v>22.685000000000002</v>
      </c>
      <c r="G62" s="59">
        <f t="shared" si="6"/>
        <v>31.729999999999997</v>
      </c>
      <c r="H62" s="59">
        <f t="shared" si="6"/>
        <v>31.729999999999997</v>
      </c>
      <c r="I62" s="59">
        <f t="shared" si="6"/>
        <v>38.65</v>
      </c>
      <c r="J62" s="59">
        <f t="shared" si="6"/>
        <v>38.65</v>
      </c>
      <c r="K62" s="59">
        <f t="shared" si="6"/>
        <v>544.5</v>
      </c>
      <c r="L62" s="59">
        <f t="shared" si="6"/>
        <v>544.5</v>
      </c>
      <c r="M62" s="59">
        <f t="shared" si="6"/>
        <v>0.38119999999999998</v>
      </c>
      <c r="N62" s="59">
        <f t="shared" si="6"/>
        <v>0.2475</v>
      </c>
      <c r="O62" s="59">
        <f t="shared" si="6"/>
        <v>536.75450000000001</v>
      </c>
      <c r="P62" s="59">
        <f t="shared" si="6"/>
        <v>0</v>
      </c>
      <c r="Q62" s="59">
        <f t="shared" si="6"/>
        <v>325.07299999999998</v>
      </c>
      <c r="R62" s="59">
        <f t="shared" si="6"/>
        <v>203.32049999999998</v>
      </c>
      <c r="S62" s="59">
        <f t="shared" si="6"/>
        <v>39.480000000000004</v>
      </c>
      <c r="T62" s="59">
        <f t="shared" si="6"/>
        <v>4.7475000000000005</v>
      </c>
      <c r="U62" s="171"/>
    </row>
    <row r="63" spans="1:21" x14ac:dyDescent="0.25">
      <c r="A63" s="171"/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</row>
    <row r="64" spans="1:21" x14ac:dyDescent="0.25">
      <c r="A64" s="171"/>
      <c r="B64" s="171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171"/>
      <c r="R64" s="171"/>
      <c r="S64" s="171"/>
      <c r="T64" s="171"/>
      <c r="U64" s="171"/>
    </row>
    <row r="65" spans="1:21" x14ac:dyDescent="0.25">
      <c r="A65" s="125" t="s">
        <v>20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71"/>
    </row>
    <row r="66" spans="1:21" ht="15.75" customHeight="1" thickBot="1" x14ac:dyDescent="0.3">
      <c r="A66" s="125"/>
      <c r="B66" s="171"/>
      <c r="C66" s="171"/>
      <c r="U66" s="171"/>
    </row>
    <row r="67" spans="1:21" ht="15.75" thickBot="1" x14ac:dyDescent="0.3">
      <c r="A67" s="54" t="s">
        <v>0</v>
      </c>
      <c r="B67" s="54" t="s">
        <v>1</v>
      </c>
      <c r="C67" s="165" t="s">
        <v>2</v>
      </c>
      <c r="D67" s="167"/>
      <c r="E67" s="282" t="s">
        <v>3</v>
      </c>
      <c r="F67" s="284"/>
      <c r="G67" s="282" t="s">
        <v>4</v>
      </c>
      <c r="H67" s="284"/>
      <c r="I67" s="282" t="s">
        <v>5</v>
      </c>
      <c r="J67" s="284"/>
      <c r="K67" s="282" t="s">
        <v>87</v>
      </c>
      <c r="L67" s="284"/>
      <c r="M67" s="282" t="s">
        <v>6</v>
      </c>
      <c r="N67" s="283"/>
      <c r="O67" s="283"/>
      <c r="P67" s="284"/>
      <c r="Q67" s="282" t="s">
        <v>19</v>
      </c>
      <c r="R67" s="283"/>
      <c r="S67" s="283"/>
      <c r="T67" s="284"/>
      <c r="U67" s="171"/>
    </row>
    <row r="68" spans="1:21" x14ac:dyDescent="0.25">
      <c r="A68" s="272" t="s">
        <v>7</v>
      </c>
      <c r="B68" s="160" t="s">
        <v>8</v>
      </c>
      <c r="C68" s="56" t="s">
        <v>9</v>
      </c>
      <c r="D68" s="56" t="s">
        <v>69</v>
      </c>
      <c r="E68" s="56" t="s">
        <v>9</v>
      </c>
      <c r="F68" s="56" t="s">
        <v>69</v>
      </c>
      <c r="G68" s="56" t="s">
        <v>9</v>
      </c>
      <c r="H68" s="56" t="s">
        <v>69</v>
      </c>
      <c r="I68" s="56" t="s">
        <v>9</v>
      </c>
      <c r="J68" s="56" t="s">
        <v>69</v>
      </c>
      <c r="K68" s="56" t="s">
        <v>9</v>
      </c>
      <c r="L68" s="56" t="s">
        <v>69</v>
      </c>
      <c r="M68" s="159" t="s">
        <v>70</v>
      </c>
      <c r="N68" s="159" t="s">
        <v>71</v>
      </c>
      <c r="O68" s="159" t="s">
        <v>12</v>
      </c>
      <c r="P68" s="159" t="s">
        <v>13</v>
      </c>
      <c r="Q68" s="159" t="s">
        <v>23</v>
      </c>
      <c r="R68" s="159" t="s">
        <v>72</v>
      </c>
      <c r="S68" s="159" t="s">
        <v>73</v>
      </c>
      <c r="T68" s="159" t="s">
        <v>74</v>
      </c>
      <c r="U68" s="171"/>
    </row>
    <row r="69" spans="1:21" ht="15.75" thickBot="1" x14ac:dyDescent="0.3">
      <c r="A69" s="273"/>
      <c r="B69" s="129"/>
      <c r="C69" s="115" t="s">
        <v>17</v>
      </c>
      <c r="D69" s="115" t="s">
        <v>17</v>
      </c>
      <c r="E69" s="115" t="s">
        <v>17</v>
      </c>
      <c r="F69" s="115" t="s">
        <v>17</v>
      </c>
      <c r="G69" s="115" t="s">
        <v>17</v>
      </c>
      <c r="H69" s="115" t="s">
        <v>17</v>
      </c>
      <c r="I69" s="115" t="s">
        <v>17</v>
      </c>
      <c r="J69" s="115" t="s">
        <v>17</v>
      </c>
      <c r="K69" s="115" t="s">
        <v>17</v>
      </c>
      <c r="L69" s="115" t="s">
        <v>17</v>
      </c>
      <c r="M69" s="161"/>
      <c r="N69" s="161"/>
      <c r="O69" s="161"/>
      <c r="P69" s="161"/>
      <c r="Q69" s="161"/>
      <c r="R69" s="161"/>
      <c r="S69" s="161"/>
      <c r="T69" s="161"/>
      <c r="U69" s="171"/>
    </row>
    <row r="70" spans="1:21" ht="48" thickBot="1" x14ac:dyDescent="0.3">
      <c r="A70" s="81"/>
      <c r="B70" s="52" t="s">
        <v>127</v>
      </c>
      <c r="C70" s="21">
        <v>20</v>
      </c>
      <c r="D70" s="21">
        <v>20</v>
      </c>
      <c r="E70" s="117">
        <v>7.3333333333333334E-2</v>
      </c>
      <c r="F70" s="117">
        <v>7.3333333333333334E-2</v>
      </c>
      <c r="G70" s="118">
        <v>0.12</v>
      </c>
      <c r="H70" s="118">
        <v>0.12</v>
      </c>
      <c r="I70" s="118">
        <v>2.2000000000000002</v>
      </c>
      <c r="J70" s="118">
        <v>2.2000000000000002</v>
      </c>
      <c r="K70" s="118">
        <v>106.66666666666666</v>
      </c>
      <c r="L70" s="118">
        <v>106.66666666666666</v>
      </c>
      <c r="M70" s="119">
        <v>0</v>
      </c>
      <c r="N70" s="119">
        <v>1.0666666666666667</v>
      </c>
      <c r="O70" s="119">
        <v>0</v>
      </c>
      <c r="P70" s="119">
        <v>0.33333333333333331</v>
      </c>
      <c r="Q70" s="119">
        <v>4.8</v>
      </c>
      <c r="R70" s="119">
        <v>14.866666666666667</v>
      </c>
      <c r="S70" s="119">
        <v>5.0666666666666664</v>
      </c>
      <c r="T70" s="119">
        <v>0.2</v>
      </c>
      <c r="U70" s="171"/>
    </row>
    <row r="71" spans="1:21" ht="30.75" thickBot="1" x14ac:dyDescent="0.3">
      <c r="A71" s="163">
        <v>111</v>
      </c>
      <c r="B71" s="65" t="s">
        <v>53</v>
      </c>
      <c r="C71" s="164" t="s">
        <v>98</v>
      </c>
      <c r="D71" s="164" t="s">
        <v>133</v>
      </c>
      <c r="E71" s="118">
        <v>40.400000000000006</v>
      </c>
      <c r="F71" s="118">
        <v>50.500000000000007</v>
      </c>
      <c r="G71" s="118">
        <v>50.960000000000008</v>
      </c>
      <c r="H71" s="118">
        <v>63.70000000000001</v>
      </c>
      <c r="I71" s="118">
        <v>38.480000000000004</v>
      </c>
      <c r="J71" s="118">
        <v>48.1</v>
      </c>
      <c r="K71" s="118">
        <v>656.9</v>
      </c>
      <c r="L71" s="118">
        <v>817.09999999999991</v>
      </c>
      <c r="M71" s="18">
        <v>4.7499999999999994E-2</v>
      </c>
      <c r="N71" s="18">
        <v>10.2875</v>
      </c>
      <c r="O71" s="18">
        <v>0</v>
      </c>
      <c r="P71" s="18">
        <v>0</v>
      </c>
      <c r="Q71" s="18">
        <v>44.375</v>
      </c>
      <c r="R71" s="18">
        <v>53.224999999999994</v>
      </c>
      <c r="S71" s="18">
        <v>26.25</v>
      </c>
      <c r="T71" s="18">
        <v>1.1000000000000001</v>
      </c>
      <c r="U71" s="171"/>
    </row>
    <row r="72" spans="1:21" ht="15.75" thickBot="1" x14ac:dyDescent="0.3">
      <c r="A72" s="145">
        <v>451</v>
      </c>
      <c r="B72" s="65" t="s">
        <v>146</v>
      </c>
      <c r="C72" s="175">
        <v>75</v>
      </c>
      <c r="D72" s="175">
        <v>75</v>
      </c>
      <c r="E72" s="118">
        <v>11.100000000000001</v>
      </c>
      <c r="F72" s="118">
        <v>11.100000000000001</v>
      </c>
      <c r="G72" s="118">
        <v>2.25</v>
      </c>
      <c r="H72" s="118">
        <v>2.25</v>
      </c>
      <c r="I72" s="118">
        <v>7.5</v>
      </c>
      <c r="J72" s="118">
        <v>7.5</v>
      </c>
      <c r="K72" s="118">
        <v>94.5</v>
      </c>
      <c r="L72" s="118">
        <v>94.5</v>
      </c>
      <c r="M72" s="118">
        <v>0.15</v>
      </c>
      <c r="N72" s="118">
        <v>0.3</v>
      </c>
      <c r="O72" s="118">
        <v>52.5</v>
      </c>
      <c r="P72" s="118">
        <v>0.375</v>
      </c>
      <c r="Q72" s="118">
        <v>20.700000000000003</v>
      </c>
      <c r="R72" s="118">
        <v>89.399999999999991</v>
      </c>
      <c r="S72" s="118">
        <v>12.075000000000001</v>
      </c>
      <c r="T72" s="118">
        <v>1.1249999999999998</v>
      </c>
      <c r="U72" s="171"/>
    </row>
    <row r="73" spans="1:21" ht="32.25" thickBot="1" x14ac:dyDescent="0.3">
      <c r="A73" s="99">
        <v>508.59300000000002</v>
      </c>
      <c r="B73" s="37" t="s">
        <v>147</v>
      </c>
      <c r="C73" s="102" t="s">
        <v>144</v>
      </c>
      <c r="D73" s="102" t="s">
        <v>144</v>
      </c>
      <c r="E73" s="100">
        <v>10</v>
      </c>
      <c r="F73" s="100">
        <v>10</v>
      </c>
      <c r="G73" s="100">
        <v>10.199999999999999</v>
      </c>
      <c r="H73" s="100">
        <v>10.199999999999999</v>
      </c>
      <c r="I73" s="100">
        <v>46.800000000000004</v>
      </c>
      <c r="J73" s="100">
        <v>46.800000000000004</v>
      </c>
      <c r="K73" s="100">
        <v>323</v>
      </c>
      <c r="L73" s="100">
        <v>323</v>
      </c>
      <c r="M73" s="100">
        <v>12.166666666666666</v>
      </c>
      <c r="N73" s="100">
        <v>1.4000000000000001</v>
      </c>
      <c r="O73" s="100">
        <v>0.02</v>
      </c>
      <c r="P73" s="100">
        <v>4.2</v>
      </c>
      <c r="Q73" s="100">
        <v>28</v>
      </c>
      <c r="R73" s="100">
        <v>154</v>
      </c>
      <c r="S73" s="100">
        <v>77.5</v>
      </c>
      <c r="T73" s="100">
        <v>2.8</v>
      </c>
      <c r="U73" s="171"/>
    </row>
    <row r="74" spans="1:21" ht="32.25" thickBot="1" x14ac:dyDescent="0.3">
      <c r="A74" s="42">
        <v>684.68600000000004</v>
      </c>
      <c r="B74" s="37" t="s">
        <v>43</v>
      </c>
      <c r="C74" s="102" t="s">
        <v>44</v>
      </c>
      <c r="D74" s="102" t="s">
        <v>44</v>
      </c>
      <c r="E74" s="100">
        <v>0.3</v>
      </c>
      <c r="F74" s="100">
        <v>0.3</v>
      </c>
      <c r="G74" s="100">
        <v>0</v>
      </c>
      <c r="H74" s="100">
        <v>0</v>
      </c>
      <c r="I74" s="100">
        <v>15.2</v>
      </c>
      <c r="J74" s="100">
        <v>15.2</v>
      </c>
      <c r="K74" s="100">
        <v>60</v>
      </c>
      <c r="L74" s="100">
        <v>60</v>
      </c>
      <c r="M74" s="100">
        <v>0</v>
      </c>
      <c r="N74" s="100">
        <v>2.2000000000000002</v>
      </c>
      <c r="O74" s="100">
        <v>0</v>
      </c>
      <c r="P74" s="100">
        <v>0</v>
      </c>
      <c r="Q74" s="100">
        <v>18.100000000000001</v>
      </c>
      <c r="R74" s="100">
        <v>9.6</v>
      </c>
      <c r="S74" s="100">
        <v>7.3</v>
      </c>
      <c r="T74" s="100">
        <v>0.9</v>
      </c>
      <c r="U74" s="171"/>
    </row>
    <row r="75" spans="1:21" ht="60.75" thickBot="1" x14ac:dyDescent="0.3">
      <c r="A75" s="12"/>
      <c r="B75" s="11" t="s">
        <v>24</v>
      </c>
      <c r="C75" s="244">
        <v>60</v>
      </c>
      <c r="D75" s="244">
        <v>60</v>
      </c>
      <c r="E75" s="119">
        <v>4.2</v>
      </c>
      <c r="F75" s="119">
        <v>4.2</v>
      </c>
      <c r="G75" s="119">
        <v>0.6</v>
      </c>
      <c r="H75" s="119">
        <v>0.6</v>
      </c>
      <c r="I75" s="119">
        <v>27.6</v>
      </c>
      <c r="J75" s="119">
        <v>27.6</v>
      </c>
      <c r="K75" s="119">
        <v>132</v>
      </c>
      <c r="L75" s="119">
        <v>132</v>
      </c>
      <c r="M75" s="119">
        <v>0.1</v>
      </c>
      <c r="N75" s="119">
        <v>0</v>
      </c>
      <c r="O75" s="119">
        <v>0</v>
      </c>
      <c r="P75" s="119">
        <v>1.3</v>
      </c>
      <c r="Q75" s="119">
        <v>10.8</v>
      </c>
      <c r="R75" s="119">
        <v>52.2</v>
      </c>
      <c r="S75" s="119">
        <v>11.4</v>
      </c>
      <c r="T75" s="119">
        <v>2.4</v>
      </c>
      <c r="U75" s="171"/>
    </row>
    <row r="76" spans="1:21" ht="15.75" thickBot="1" x14ac:dyDescent="0.3">
      <c r="A76" s="165" t="s">
        <v>104</v>
      </c>
      <c r="B76" s="146"/>
      <c r="C76" s="154"/>
      <c r="D76" s="154"/>
      <c r="E76" s="59">
        <f>E75+E74+E73+E72+E71+E70</f>
        <v>66.073333333333338</v>
      </c>
      <c r="F76" s="59">
        <f t="shared" ref="F76:T76" si="7">F75+F74+F73+F72+F71+F70</f>
        <v>76.173333333333346</v>
      </c>
      <c r="G76" s="59">
        <f t="shared" si="7"/>
        <v>64.13000000000001</v>
      </c>
      <c r="H76" s="59">
        <f t="shared" si="7"/>
        <v>76.870000000000019</v>
      </c>
      <c r="I76" s="59">
        <f t="shared" si="7"/>
        <v>137.77999999999997</v>
      </c>
      <c r="J76" s="59">
        <f t="shared" si="7"/>
        <v>147.39999999999998</v>
      </c>
      <c r="K76" s="59">
        <f t="shared" si="7"/>
        <v>1373.0666666666668</v>
      </c>
      <c r="L76" s="59">
        <f t="shared" si="7"/>
        <v>1533.2666666666667</v>
      </c>
      <c r="M76" s="59">
        <f t="shared" si="7"/>
        <v>12.464166666666666</v>
      </c>
      <c r="N76" s="59">
        <f t="shared" si="7"/>
        <v>15.254166666666666</v>
      </c>
      <c r="O76" s="59">
        <f t="shared" si="7"/>
        <v>52.52</v>
      </c>
      <c r="P76" s="59">
        <f t="shared" si="7"/>
        <v>6.208333333333333</v>
      </c>
      <c r="Q76" s="59">
        <f t="shared" si="7"/>
        <v>126.77500000000001</v>
      </c>
      <c r="R76" s="59">
        <f t="shared" si="7"/>
        <v>373.29166666666663</v>
      </c>
      <c r="S76" s="59">
        <f t="shared" si="7"/>
        <v>139.59166666666667</v>
      </c>
      <c r="T76" s="59">
        <f t="shared" si="7"/>
        <v>8.5249999999999986</v>
      </c>
      <c r="U76" s="171"/>
    </row>
    <row r="77" spans="1:21" ht="24.75" thickBot="1" x14ac:dyDescent="0.3">
      <c r="A77" s="165" t="s">
        <v>92</v>
      </c>
      <c r="B77" s="146"/>
      <c r="C77" s="154"/>
      <c r="D77" s="154"/>
      <c r="E77" s="59">
        <f>E76+E62</f>
        <v>88.75833333333334</v>
      </c>
      <c r="F77" s="59">
        <f t="shared" ref="F77:T77" si="8">F76+F62</f>
        <v>98.858333333333348</v>
      </c>
      <c r="G77" s="59">
        <f t="shared" si="8"/>
        <v>95.860000000000014</v>
      </c>
      <c r="H77" s="59">
        <f t="shared" si="8"/>
        <v>108.60000000000002</v>
      </c>
      <c r="I77" s="59">
        <f t="shared" si="8"/>
        <v>176.42999999999998</v>
      </c>
      <c r="J77" s="59">
        <f t="shared" si="8"/>
        <v>186.04999999999998</v>
      </c>
      <c r="K77" s="59">
        <f t="shared" si="8"/>
        <v>1917.5666666666668</v>
      </c>
      <c r="L77" s="59">
        <f t="shared" si="8"/>
        <v>2077.7666666666664</v>
      </c>
      <c r="M77" s="59">
        <f t="shared" si="8"/>
        <v>12.845366666666665</v>
      </c>
      <c r="N77" s="59">
        <f t="shared" si="8"/>
        <v>15.501666666666667</v>
      </c>
      <c r="O77" s="59">
        <f t="shared" si="8"/>
        <v>589.27449999999999</v>
      </c>
      <c r="P77" s="59">
        <f t="shared" si="8"/>
        <v>6.208333333333333</v>
      </c>
      <c r="Q77" s="59">
        <f t="shared" si="8"/>
        <v>451.84799999999996</v>
      </c>
      <c r="R77" s="59">
        <f t="shared" si="8"/>
        <v>576.61216666666655</v>
      </c>
      <c r="S77" s="59">
        <f t="shared" si="8"/>
        <v>179.07166666666666</v>
      </c>
      <c r="T77" s="59">
        <f t="shared" si="8"/>
        <v>13.272499999999999</v>
      </c>
      <c r="U77" s="171"/>
    </row>
    <row r="78" spans="1:21" x14ac:dyDescent="0.25">
      <c r="A78" s="125"/>
      <c r="U78" s="171"/>
    </row>
    <row r="79" spans="1:21" x14ac:dyDescent="0.25">
      <c r="A79" s="125" t="s">
        <v>34</v>
      </c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71"/>
    </row>
    <row r="80" spans="1:21" x14ac:dyDescent="0.25">
      <c r="A80" s="125" t="s">
        <v>41</v>
      </c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71"/>
    </row>
    <row r="81" spans="1:36" ht="15.75" customHeight="1" thickBot="1" x14ac:dyDescent="0.3">
      <c r="U81" s="171"/>
    </row>
    <row r="82" spans="1:36" ht="15.75" thickBot="1" x14ac:dyDescent="0.3">
      <c r="A82" s="54" t="s">
        <v>0</v>
      </c>
      <c r="B82" s="54" t="s">
        <v>1</v>
      </c>
      <c r="C82" s="165" t="s">
        <v>2</v>
      </c>
      <c r="D82" s="167"/>
      <c r="E82" s="282" t="s">
        <v>3</v>
      </c>
      <c r="F82" s="284"/>
      <c r="G82" s="282" t="s">
        <v>4</v>
      </c>
      <c r="H82" s="284"/>
      <c r="I82" s="282" t="s">
        <v>5</v>
      </c>
      <c r="J82" s="284"/>
      <c r="K82" s="282" t="s">
        <v>87</v>
      </c>
      <c r="L82" s="284"/>
      <c r="M82" s="282" t="s">
        <v>6</v>
      </c>
      <c r="N82" s="283"/>
      <c r="O82" s="283"/>
      <c r="P82" s="284"/>
      <c r="Q82" s="282" t="s">
        <v>19</v>
      </c>
      <c r="R82" s="283"/>
      <c r="S82" s="283"/>
      <c r="T82" s="284"/>
      <c r="U82" s="171"/>
    </row>
    <row r="83" spans="1:36" x14ac:dyDescent="0.25">
      <c r="A83" s="272" t="s">
        <v>7</v>
      </c>
      <c r="B83" s="160" t="s">
        <v>8</v>
      </c>
      <c r="C83" s="56" t="s">
        <v>9</v>
      </c>
      <c r="D83" s="56" t="s">
        <v>69</v>
      </c>
      <c r="E83" s="56" t="s">
        <v>9</v>
      </c>
      <c r="F83" s="56" t="s">
        <v>69</v>
      </c>
      <c r="G83" s="56" t="s">
        <v>9</v>
      </c>
      <c r="H83" s="56" t="s">
        <v>69</v>
      </c>
      <c r="I83" s="56" t="s">
        <v>9</v>
      </c>
      <c r="J83" s="56" t="s">
        <v>69</v>
      </c>
      <c r="K83" s="56" t="s">
        <v>9</v>
      </c>
      <c r="L83" s="56" t="s">
        <v>69</v>
      </c>
      <c r="M83" s="159" t="s">
        <v>70</v>
      </c>
      <c r="N83" s="159" t="s">
        <v>71</v>
      </c>
      <c r="O83" s="159" t="s">
        <v>12</v>
      </c>
      <c r="P83" s="159" t="s">
        <v>13</v>
      </c>
      <c r="Q83" s="159" t="s">
        <v>23</v>
      </c>
      <c r="R83" s="159" t="s">
        <v>72</v>
      </c>
      <c r="S83" s="159" t="s">
        <v>73</v>
      </c>
      <c r="T83" s="159" t="s">
        <v>74</v>
      </c>
      <c r="U83" s="171"/>
    </row>
    <row r="84" spans="1:36" ht="15.75" thickBot="1" x14ac:dyDescent="0.3">
      <c r="A84" s="273"/>
      <c r="B84" s="129"/>
      <c r="C84" s="115" t="s">
        <v>17</v>
      </c>
      <c r="D84" s="115" t="s">
        <v>17</v>
      </c>
      <c r="E84" s="115" t="s">
        <v>17</v>
      </c>
      <c r="F84" s="115" t="s">
        <v>17</v>
      </c>
      <c r="G84" s="115" t="s">
        <v>17</v>
      </c>
      <c r="H84" s="115" t="s">
        <v>17</v>
      </c>
      <c r="I84" s="115" t="s">
        <v>17</v>
      </c>
      <c r="J84" s="115" t="s">
        <v>17</v>
      </c>
      <c r="K84" s="115" t="s">
        <v>17</v>
      </c>
      <c r="L84" s="115" t="s">
        <v>17</v>
      </c>
      <c r="M84" s="161"/>
      <c r="N84" s="161"/>
      <c r="O84" s="161"/>
      <c r="P84" s="161"/>
      <c r="Q84" s="161"/>
      <c r="R84" s="161"/>
      <c r="S84" s="161"/>
      <c r="T84" s="161"/>
      <c r="U84" s="171"/>
    </row>
    <row r="85" spans="1:36" ht="43.5" customHeight="1" thickBot="1" x14ac:dyDescent="0.3">
      <c r="A85" s="141">
        <v>366</v>
      </c>
      <c r="B85" s="43" t="s">
        <v>108</v>
      </c>
      <c r="C85" s="142" t="s">
        <v>157</v>
      </c>
      <c r="D85" s="142" t="s">
        <v>157</v>
      </c>
      <c r="E85" s="84">
        <v>13.514999999999999</v>
      </c>
      <c r="F85" s="84">
        <v>13.514999999999999</v>
      </c>
      <c r="G85" s="84">
        <v>9.4625000000000021</v>
      </c>
      <c r="H85" s="84">
        <v>9.4625000000000021</v>
      </c>
      <c r="I85" s="84">
        <v>15.637499999999999</v>
      </c>
      <c r="J85" s="84">
        <v>15.637499999999999</v>
      </c>
      <c r="K85" s="84">
        <v>197.15000000000003</v>
      </c>
      <c r="L85" s="84">
        <v>197.15000000000003</v>
      </c>
      <c r="M85" s="100">
        <v>4.0500000000000001E-2</v>
      </c>
      <c r="N85" s="100">
        <v>0.22999999999999998</v>
      </c>
      <c r="O85" s="100">
        <v>30</v>
      </c>
      <c r="P85" s="100">
        <v>0.01</v>
      </c>
      <c r="Q85" s="100">
        <v>125.825</v>
      </c>
      <c r="R85" s="100">
        <v>168.67500000000001</v>
      </c>
      <c r="S85" s="100">
        <v>18.349999999999998</v>
      </c>
      <c r="T85" s="100">
        <v>0.8571428571428571</v>
      </c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</row>
    <row r="86" spans="1:36" ht="29.25" customHeight="1" thickBot="1" x14ac:dyDescent="0.3">
      <c r="A86" s="42">
        <v>684.68600000000004</v>
      </c>
      <c r="B86" s="11" t="s">
        <v>43</v>
      </c>
      <c r="C86" s="102" t="s">
        <v>44</v>
      </c>
      <c r="D86" s="102" t="s">
        <v>44</v>
      </c>
      <c r="E86" s="100">
        <v>0.3</v>
      </c>
      <c r="F86" s="100">
        <v>0.3</v>
      </c>
      <c r="G86" s="100">
        <v>0</v>
      </c>
      <c r="H86" s="100">
        <v>0</v>
      </c>
      <c r="I86" s="100">
        <v>15.2</v>
      </c>
      <c r="J86" s="100">
        <v>15.2</v>
      </c>
      <c r="K86" s="100">
        <v>60</v>
      </c>
      <c r="L86" s="100">
        <v>60</v>
      </c>
      <c r="M86" s="100">
        <v>0</v>
      </c>
      <c r="N86" s="100">
        <v>2.2000000000000002</v>
      </c>
      <c r="O86" s="100">
        <v>0</v>
      </c>
      <c r="P86" s="100">
        <v>0</v>
      </c>
      <c r="Q86" s="100">
        <v>18.100000000000001</v>
      </c>
      <c r="R86" s="100">
        <v>9.6</v>
      </c>
      <c r="S86" s="100">
        <v>7.3</v>
      </c>
      <c r="T86" s="100">
        <v>0.9</v>
      </c>
      <c r="U86" s="171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</row>
    <row r="87" spans="1:36" ht="15.75" thickBot="1" x14ac:dyDescent="0.3">
      <c r="A87" s="89"/>
      <c r="B87" s="11" t="s">
        <v>106</v>
      </c>
      <c r="C87" s="42">
        <v>36</v>
      </c>
      <c r="D87" s="42">
        <v>36</v>
      </c>
      <c r="E87" s="90">
        <v>2.88</v>
      </c>
      <c r="F87" s="90">
        <v>2.88</v>
      </c>
      <c r="G87" s="90">
        <v>0.72</v>
      </c>
      <c r="H87" s="90">
        <v>0.72</v>
      </c>
      <c r="I87" s="90">
        <v>19.8</v>
      </c>
      <c r="J87" s="90">
        <v>19.8</v>
      </c>
      <c r="K87" s="90">
        <v>100.8</v>
      </c>
      <c r="L87" s="90">
        <v>100.8</v>
      </c>
      <c r="M87" s="100">
        <v>0.24000000000000002</v>
      </c>
      <c r="N87" s="100">
        <v>0</v>
      </c>
      <c r="O87" s="100">
        <v>0</v>
      </c>
      <c r="P87" s="100">
        <v>0</v>
      </c>
      <c r="Q87" s="100">
        <v>0</v>
      </c>
      <c r="R87" s="100">
        <v>0.38400000000000001</v>
      </c>
      <c r="S87" s="100">
        <v>17.28</v>
      </c>
      <c r="T87" s="100">
        <v>2.88</v>
      </c>
      <c r="U87" s="171"/>
    </row>
    <row r="88" spans="1:36" ht="15.75" thickBot="1" x14ac:dyDescent="0.3">
      <c r="A88" s="165" t="s">
        <v>104</v>
      </c>
      <c r="B88" s="146"/>
      <c r="C88" s="130"/>
      <c r="D88" s="130"/>
      <c r="E88" s="59">
        <f>E87+E86+E85</f>
        <v>16.695</v>
      </c>
      <c r="F88" s="59">
        <f t="shared" ref="F88:T88" si="9">F87+F86+F85</f>
        <v>16.695</v>
      </c>
      <c r="G88" s="59">
        <f t="shared" si="9"/>
        <v>10.182500000000003</v>
      </c>
      <c r="H88" s="59">
        <f t="shared" si="9"/>
        <v>10.182500000000003</v>
      </c>
      <c r="I88" s="59">
        <f t="shared" si="9"/>
        <v>50.637500000000003</v>
      </c>
      <c r="J88" s="59">
        <f t="shared" si="9"/>
        <v>50.637500000000003</v>
      </c>
      <c r="K88" s="59">
        <f t="shared" si="9"/>
        <v>357.95000000000005</v>
      </c>
      <c r="L88" s="59">
        <f t="shared" si="9"/>
        <v>357.95000000000005</v>
      </c>
      <c r="M88" s="59">
        <f t="shared" si="9"/>
        <v>0.28050000000000003</v>
      </c>
      <c r="N88" s="59">
        <f t="shared" si="9"/>
        <v>2.4300000000000002</v>
      </c>
      <c r="O88" s="59">
        <f t="shared" si="9"/>
        <v>30</v>
      </c>
      <c r="P88" s="59">
        <f t="shared" si="9"/>
        <v>0.01</v>
      </c>
      <c r="Q88" s="59">
        <f t="shared" si="9"/>
        <v>143.92500000000001</v>
      </c>
      <c r="R88" s="59">
        <f t="shared" si="9"/>
        <v>178.65900000000002</v>
      </c>
      <c r="S88" s="59">
        <f t="shared" si="9"/>
        <v>42.93</v>
      </c>
      <c r="T88" s="59">
        <f t="shared" si="9"/>
        <v>4.637142857142857</v>
      </c>
      <c r="U88" s="171"/>
    </row>
    <row r="89" spans="1:36" x14ac:dyDescent="0.25">
      <c r="A89" s="171"/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</row>
    <row r="90" spans="1:36" x14ac:dyDescent="0.25">
      <c r="A90" s="125" t="s">
        <v>20</v>
      </c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71"/>
    </row>
    <row r="91" spans="1:36" ht="15.75" customHeight="1" thickBot="1" x14ac:dyDescent="0.3">
      <c r="A91" s="125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71"/>
    </row>
    <row r="92" spans="1:36" ht="15.75" thickBot="1" x14ac:dyDescent="0.3">
      <c r="A92" s="54" t="s">
        <v>0</v>
      </c>
      <c r="B92" s="54" t="s">
        <v>1</v>
      </c>
      <c r="C92" s="282" t="s">
        <v>2</v>
      </c>
      <c r="D92" s="284"/>
      <c r="E92" s="282" t="s">
        <v>3</v>
      </c>
      <c r="F92" s="284"/>
      <c r="G92" s="282" t="s">
        <v>4</v>
      </c>
      <c r="H92" s="284"/>
      <c r="I92" s="282" t="s">
        <v>5</v>
      </c>
      <c r="J92" s="284"/>
      <c r="K92" s="282" t="s">
        <v>87</v>
      </c>
      <c r="L92" s="284"/>
      <c r="M92" s="282" t="s">
        <v>6</v>
      </c>
      <c r="N92" s="283"/>
      <c r="O92" s="283"/>
      <c r="P92" s="284"/>
      <c r="Q92" s="282" t="s">
        <v>19</v>
      </c>
      <c r="R92" s="283"/>
      <c r="S92" s="283"/>
      <c r="T92" s="284"/>
      <c r="U92" s="171"/>
    </row>
    <row r="93" spans="1:36" x14ac:dyDescent="0.25">
      <c r="A93" s="272" t="s">
        <v>7</v>
      </c>
      <c r="B93" s="160" t="s">
        <v>8</v>
      </c>
      <c r="C93" s="56" t="s">
        <v>9</v>
      </c>
      <c r="D93" s="56" t="s">
        <v>69</v>
      </c>
      <c r="E93" s="56" t="s">
        <v>9</v>
      </c>
      <c r="F93" s="56" t="s">
        <v>69</v>
      </c>
      <c r="G93" s="56" t="s">
        <v>9</v>
      </c>
      <c r="H93" s="56" t="s">
        <v>69</v>
      </c>
      <c r="I93" s="56" t="s">
        <v>9</v>
      </c>
      <c r="J93" s="56" t="s">
        <v>69</v>
      </c>
      <c r="K93" s="56" t="s">
        <v>9</v>
      </c>
      <c r="L93" s="56" t="s">
        <v>69</v>
      </c>
      <c r="M93" s="159" t="s">
        <v>70</v>
      </c>
      <c r="N93" s="159" t="s">
        <v>71</v>
      </c>
      <c r="O93" s="159" t="s">
        <v>12</v>
      </c>
      <c r="P93" s="159" t="s">
        <v>13</v>
      </c>
      <c r="Q93" s="159" t="s">
        <v>23</v>
      </c>
      <c r="R93" s="159" t="s">
        <v>72</v>
      </c>
      <c r="S93" s="159" t="s">
        <v>73</v>
      </c>
      <c r="T93" s="159" t="s">
        <v>74</v>
      </c>
      <c r="U93" s="171"/>
    </row>
    <row r="94" spans="1:36" ht="15.75" thickBot="1" x14ac:dyDescent="0.3">
      <c r="A94" s="273"/>
      <c r="B94" s="129"/>
      <c r="C94" s="115" t="s">
        <v>17</v>
      </c>
      <c r="D94" s="115" t="s">
        <v>17</v>
      </c>
      <c r="E94" s="115" t="s">
        <v>17</v>
      </c>
      <c r="F94" s="115" t="s">
        <v>17</v>
      </c>
      <c r="G94" s="115" t="s">
        <v>17</v>
      </c>
      <c r="H94" s="115" t="s">
        <v>17</v>
      </c>
      <c r="I94" s="115" t="s">
        <v>17</v>
      </c>
      <c r="J94" s="115" t="s">
        <v>17</v>
      </c>
      <c r="K94" s="115" t="s">
        <v>17</v>
      </c>
      <c r="L94" s="115" t="s">
        <v>17</v>
      </c>
      <c r="M94" s="161"/>
      <c r="N94" s="161"/>
      <c r="O94" s="161"/>
      <c r="P94" s="161"/>
      <c r="Q94" s="161"/>
      <c r="R94" s="161"/>
      <c r="S94" s="161"/>
      <c r="T94" s="161"/>
      <c r="U94" s="171"/>
    </row>
    <row r="95" spans="1:36" ht="32.25" thickBot="1" x14ac:dyDescent="0.3">
      <c r="A95" s="40"/>
      <c r="B95" s="52" t="s">
        <v>62</v>
      </c>
      <c r="C95" s="51">
        <v>30</v>
      </c>
      <c r="D95" s="51">
        <v>30</v>
      </c>
      <c r="E95" s="117">
        <v>0.4</v>
      </c>
      <c r="F95" s="117">
        <v>0.4</v>
      </c>
      <c r="G95" s="118">
        <v>1.9</v>
      </c>
      <c r="H95" s="118">
        <v>1.9</v>
      </c>
      <c r="I95" s="118">
        <v>3.9</v>
      </c>
      <c r="J95" s="118">
        <v>1.9</v>
      </c>
      <c r="K95" s="118">
        <v>33.6</v>
      </c>
      <c r="L95" s="118">
        <v>33.6</v>
      </c>
      <c r="M95" s="117">
        <v>0</v>
      </c>
      <c r="N95" s="118">
        <v>3.6</v>
      </c>
      <c r="O95" s="118">
        <v>84</v>
      </c>
      <c r="P95" s="119">
        <v>0.9</v>
      </c>
      <c r="Q95" s="119">
        <v>11.46</v>
      </c>
      <c r="R95" s="119">
        <v>8.52</v>
      </c>
      <c r="S95" s="119">
        <v>5.0999999999999996</v>
      </c>
      <c r="T95" s="119">
        <v>0.48</v>
      </c>
      <c r="U95" s="171"/>
    </row>
    <row r="96" spans="1:36" ht="30.75" thickBot="1" x14ac:dyDescent="0.3">
      <c r="A96" s="163">
        <v>132</v>
      </c>
      <c r="B96" s="11" t="s">
        <v>129</v>
      </c>
      <c r="C96" s="164" t="s">
        <v>98</v>
      </c>
      <c r="D96" s="164" t="s">
        <v>133</v>
      </c>
      <c r="E96" s="117">
        <v>7.6</v>
      </c>
      <c r="F96" s="117">
        <v>9.5</v>
      </c>
      <c r="G96" s="117">
        <v>33.6</v>
      </c>
      <c r="H96" s="117">
        <v>42</v>
      </c>
      <c r="I96" s="117">
        <v>43.28</v>
      </c>
      <c r="J96" s="117">
        <v>54.1</v>
      </c>
      <c r="K96" s="117">
        <v>464.10000000000008</v>
      </c>
      <c r="L96" s="117">
        <v>576.1</v>
      </c>
      <c r="M96" s="158">
        <v>7.8E-2</v>
      </c>
      <c r="N96" s="158">
        <v>6.03</v>
      </c>
      <c r="O96" s="158">
        <v>0</v>
      </c>
      <c r="P96" s="158">
        <v>0</v>
      </c>
      <c r="Q96" s="158">
        <v>21.16</v>
      </c>
      <c r="R96" s="158">
        <v>57.56</v>
      </c>
      <c r="S96" s="158">
        <v>20.72</v>
      </c>
      <c r="T96" s="158">
        <v>1.2</v>
      </c>
      <c r="U96" s="171"/>
    </row>
    <row r="97" spans="1:21" ht="45.75" thickBot="1" x14ac:dyDescent="0.3">
      <c r="A97" s="69">
        <v>493</v>
      </c>
      <c r="B97" s="11" t="s">
        <v>123</v>
      </c>
      <c r="C97" s="102" t="s">
        <v>85</v>
      </c>
      <c r="D97" s="102" t="s">
        <v>85</v>
      </c>
      <c r="E97" s="100">
        <v>13.799999999999999</v>
      </c>
      <c r="F97" s="100">
        <v>13.799999999999999</v>
      </c>
      <c r="G97" s="100">
        <v>2.6</v>
      </c>
      <c r="H97" s="100">
        <v>2.6</v>
      </c>
      <c r="I97" s="100">
        <v>5.5</v>
      </c>
      <c r="J97" s="100">
        <v>5.5</v>
      </c>
      <c r="K97" s="100">
        <v>127</v>
      </c>
      <c r="L97" s="100">
        <v>127</v>
      </c>
      <c r="M97" s="100">
        <v>4.4000000000000004E-2</v>
      </c>
      <c r="N97" s="100">
        <v>0</v>
      </c>
      <c r="O97" s="100">
        <v>33</v>
      </c>
      <c r="P97" s="100">
        <v>0</v>
      </c>
      <c r="Q97" s="100">
        <v>30.800000000000004</v>
      </c>
      <c r="R97" s="100">
        <v>50.6</v>
      </c>
      <c r="S97" s="100">
        <v>6.6</v>
      </c>
      <c r="T97" s="100">
        <v>1.5</v>
      </c>
      <c r="U97" s="171"/>
    </row>
    <row r="98" spans="1:21" ht="32.25" thickBot="1" x14ac:dyDescent="0.3">
      <c r="A98" s="162">
        <v>332</v>
      </c>
      <c r="B98" s="37" t="s">
        <v>42</v>
      </c>
      <c r="C98" s="102">
        <v>150</v>
      </c>
      <c r="D98" s="102">
        <v>150</v>
      </c>
      <c r="E98" s="100">
        <v>5.2500000000000009</v>
      </c>
      <c r="F98" s="100">
        <v>5.2500000000000009</v>
      </c>
      <c r="G98" s="100">
        <v>6.1499999999999995</v>
      </c>
      <c r="H98" s="100">
        <v>6.1499999999999995</v>
      </c>
      <c r="I98" s="100">
        <v>35.25</v>
      </c>
      <c r="J98" s="100">
        <v>35.25</v>
      </c>
      <c r="K98" s="100">
        <v>220.5</v>
      </c>
      <c r="L98" s="100">
        <v>220.5</v>
      </c>
      <c r="M98" s="100">
        <v>8.4000000000000005E-2</v>
      </c>
      <c r="N98" s="100">
        <v>0</v>
      </c>
      <c r="O98" s="100">
        <v>0</v>
      </c>
      <c r="P98" s="100">
        <v>0</v>
      </c>
      <c r="Q98" s="100">
        <v>7.4850000000000003</v>
      </c>
      <c r="R98" s="100">
        <v>47.505000000000003</v>
      </c>
      <c r="S98" s="100">
        <v>22.68</v>
      </c>
      <c r="T98" s="100">
        <v>0.8</v>
      </c>
      <c r="U98" s="171"/>
    </row>
    <row r="99" spans="1:21" ht="30.75" thickBot="1" x14ac:dyDescent="0.3">
      <c r="A99" s="173">
        <v>640</v>
      </c>
      <c r="B99" s="11" t="s">
        <v>142</v>
      </c>
      <c r="C99" s="175">
        <v>200</v>
      </c>
      <c r="D99" s="175">
        <v>200</v>
      </c>
      <c r="E99" s="201">
        <v>11.8</v>
      </c>
      <c r="F99" s="201">
        <v>11.8</v>
      </c>
      <c r="G99" s="201">
        <v>13.5</v>
      </c>
      <c r="H99" s="201">
        <v>13.5</v>
      </c>
      <c r="I99" s="119">
        <v>17.3</v>
      </c>
      <c r="J99" s="119">
        <v>17.3</v>
      </c>
      <c r="K99" s="119">
        <v>246</v>
      </c>
      <c r="L99" s="119">
        <v>246</v>
      </c>
      <c r="M99" s="119">
        <v>0.08</v>
      </c>
      <c r="N99" s="119">
        <v>0.12</v>
      </c>
      <c r="O99" s="119">
        <v>0.6</v>
      </c>
      <c r="P99" s="119">
        <v>0</v>
      </c>
      <c r="Q99" s="119">
        <v>244</v>
      </c>
      <c r="R99" s="119">
        <v>40</v>
      </c>
      <c r="S99" s="119">
        <v>12</v>
      </c>
      <c r="T99" s="119">
        <v>0.18</v>
      </c>
      <c r="U99" s="171"/>
    </row>
    <row r="100" spans="1:21" ht="60.75" thickBot="1" x14ac:dyDescent="0.3">
      <c r="A100" s="12"/>
      <c r="B100" s="11" t="s">
        <v>24</v>
      </c>
      <c r="C100" s="244">
        <v>60</v>
      </c>
      <c r="D100" s="244">
        <v>60</v>
      </c>
      <c r="E100" s="119">
        <v>4.2</v>
      </c>
      <c r="F100" s="119">
        <v>4.2</v>
      </c>
      <c r="G100" s="119">
        <v>0.6</v>
      </c>
      <c r="H100" s="119">
        <v>0.6</v>
      </c>
      <c r="I100" s="119">
        <v>27.6</v>
      </c>
      <c r="J100" s="119">
        <v>27.6</v>
      </c>
      <c r="K100" s="119">
        <v>132</v>
      </c>
      <c r="L100" s="119">
        <v>132</v>
      </c>
      <c r="M100" s="119">
        <v>0.1</v>
      </c>
      <c r="N100" s="119">
        <v>0</v>
      </c>
      <c r="O100" s="119">
        <v>0</v>
      </c>
      <c r="P100" s="119">
        <v>1.3</v>
      </c>
      <c r="Q100" s="119">
        <v>10.8</v>
      </c>
      <c r="R100" s="119">
        <v>52.2</v>
      </c>
      <c r="S100" s="119">
        <v>11.4</v>
      </c>
      <c r="T100" s="119">
        <v>2.4</v>
      </c>
      <c r="U100" s="171"/>
    </row>
    <row r="101" spans="1:21" ht="15.75" thickBot="1" x14ac:dyDescent="0.3">
      <c r="A101" s="67" t="s">
        <v>104</v>
      </c>
      <c r="B101" s="71"/>
      <c r="C101" s="72"/>
      <c r="D101" s="72"/>
      <c r="E101" s="83">
        <f>E100+E99+E98+E97+E96+E95</f>
        <v>43.05</v>
      </c>
      <c r="F101" s="83">
        <f t="shared" ref="F101:T101" si="10">F100+F99+F98+F97+F96+F95</f>
        <v>44.949999999999996</v>
      </c>
      <c r="G101" s="83">
        <f t="shared" si="10"/>
        <v>58.35</v>
      </c>
      <c r="H101" s="83">
        <f t="shared" si="10"/>
        <v>66.75</v>
      </c>
      <c r="I101" s="83">
        <f t="shared" si="10"/>
        <v>132.83000000000001</v>
      </c>
      <c r="J101" s="83">
        <f t="shared" si="10"/>
        <v>141.65</v>
      </c>
      <c r="K101" s="83">
        <f t="shared" si="10"/>
        <v>1223.2</v>
      </c>
      <c r="L101" s="83">
        <f t="shared" si="10"/>
        <v>1335.1999999999998</v>
      </c>
      <c r="M101" s="83">
        <f t="shared" si="10"/>
        <v>0.38600000000000001</v>
      </c>
      <c r="N101" s="83">
        <f t="shared" si="10"/>
        <v>9.75</v>
      </c>
      <c r="O101" s="83">
        <f t="shared" si="10"/>
        <v>117.6</v>
      </c>
      <c r="P101" s="83">
        <f t="shared" si="10"/>
        <v>2.2000000000000002</v>
      </c>
      <c r="Q101" s="83">
        <f t="shared" si="10"/>
        <v>325.70500000000004</v>
      </c>
      <c r="R101" s="83">
        <f t="shared" si="10"/>
        <v>256.38499999999999</v>
      </c>
      <c r="S101" s="83">
        <f t="shared" si="10"/>
        <v>78.5</v>
      </c>
      <c r="T101" s="83">
        <f t="shared" si="10"/>
        <v>6.5600000000000005</v>
      </c>
      <c r="U101" s="171"/>
    </row>
    <row r="102" spans="1:21" ht="24.75" thickBot="1" x14ac:dyDescent="0.3">
      <c r="A102" s="67" t="s">
        <v>92</v>
      </c>
      <c r="B102" s="71"/>
      <c r="C102" s="72"/>
      <c r="D102" s="72"/>
      <c r="E102" s="133">
        <f t="shared" ref="E102:T102" si="11">E101+E88</f>
        <v>59.744999999999997</v>
      </c>
      <c r="F102" s="18">
        <f t="shared" si="11"/>
        <v>61.644999999999996</v>
      </c>
      <c r="G102" s="18">
        <f t="shared" si="11"/>
        <v>68.532499999999999</v>
      </c>
      <c r="H102" s="18">
        <f t="shared" si="11"/>
        <v>76.932500000000005</v>
      </c>
      <c r="I102" s="18">
        <f t="shared" si="11"/>
        <v>183.46750000000003</v>
      </c>
      <c r="J102" s="18">
        <f t="shared" si="11"/>
        <v>192.28750000000002</v>
      </c>
      <c r="K102" s="18">
        <f t="shared" si="11"/>
        <v>1581.15</v>
      </c>
      <c r="L102" s="18">
        <f t="shared" si="11"/>
        <v>1693.1499999999999</v>
      </c>
      <c r="M102" s="18">
        <f t="shared" si="11"/>
        <v>0.66650000000000009</v>
      </c>
      <c r="N102" s="18">
        <f t="shared" si="11"/>
        <v>12.18</v>
      </c>
      <c r="O102" s="18">
        <f t="shared" si="11"/>
        <v>147.6</v>
      </c>
      <c r="P102" s="18">
        <f t="shared" si="11"/>
        <v>2.21</v>
      </c>
      <c r="Q102" s="18">
        <f t="shared" si="11"/>
        <v>469.63000000000005</v>
      </c>
      <c r="R102" s="18">
        <f t="shared" si="11"/>
        <v>435.04399999999998</v>
      </c>
      <c r="S102" s="18">
        <f t="shared" si="11"/>
        <v>121.43</v>
      </c>
      <c r="T102" s="18">
        <f t="shared" si="11"/>
        <v>11.197142857142858</v>
      </c>
      <c r="U102" s="171"/>
    </row>
    <row r="103" spans="1:21" x14ac:dyDescent="0.25">
      <c r="U103" s="171"/>
    </row>
    <row r="104" spans="1:21" x14ac:dyDescent="0.25">
      <c r="A104" s="125" t="s">
        <v>79</v>
      </c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71"/>
    </row>
    <row r="105" spans="1:21" x14ac:dyDescent="0.25">
      <c r="A105" s="125"/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71"/>
    </row>
    <row r="106" spans="1:21" x14ac:dyDescent="0.25">
      <c r="A106" s="125" t="s">
        <v>41</v>
      </c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71"/>
    </row>
    <row r="107" spans="1:21" ht="15.75" customHeight="1" thickBot="1" x14ac:dyDescent="0.3">
      <c r="U107" s="171"/>
    </row>
    <row r="108" spans="1:21" ht="15.75" thickBot="1" x14ac:dyDescent="0.3">
      <c r="A108" s="54" t="s">
        <v>0</v>
      </c>
      <c r="B108" s="54" t="s">
        <v>1</v>
      </c>
      <c r="C108" s="282" t="s">
        <v>2</v>
      </c>
      <c r="D108" s="284"/>
      <c r="E108" s="282" t="s">
        <v>3</v>
      </c>
      <c r="F108" s="284"/>
      <c r="G108" s="282" t="s">
        <v>4</v>
      </c>
      <c r="H108" s="284"/>
      <c r="I108" s="282" t="s">
        <v>5</v>
      </c>
      <c r="J108" s="284"/>
      <c r="K108" s="282" t="s">
        <v>87</v>
      </c>
      <c r="L108" s="284"/>
      <c r="M108" s="282" t="s">
        <v>6</v>
      </c>
      <c r="N108" s="283"/>
      <c r="O108" s="283"/>
      <c r="P108" s="284"/>
      <c r="Q108" s="282" t="s">
        <v>19</v>
      </c>
      <c r="R108" s="283"/>
      <c r="S108" s="283"/>
      <c r="T108" s="284"/>
      <c r="U108" s="171"/>
    </row>
    <row r="109" spans="1:21" x14ac:dyDescent="0.25">
      <c r="A109" s="272" t="s">
        <v>7</v>
      </c>
      <c r="B109" s="160" t="s">
        <v>8</v>
      </c>
      <c r="C109" s="56" t="s">
        <v>9</v>
      </c>
      <c r="D109" s="56" t="s">
        <v>69</v>
      </c>
      <c r="E109" s="56" t="s">
        <v>9</v>
      </c>
      <c r="F109" s="56" t="s">
        <v>69</v>
      </c>
      <c r="G109" s="56" t="s">
        <v>9</v>
      </c>
      <c r="H109" s="56" t="s">
        <v>69</v>
      </c>
      <c r="I109" s="56" t="s">
        <v>9</v>
      </c>
      <c r="J109" s="56" t="s">
        <v>69</v>
      </c>
      <c r="K109" s="56" t="s">
        <v>9</v>
      </c>
      <c r="L109" s="56" t="s">
        <v>69</v>
      </c>
      <c r="M109" s="159" t="s">
        <v>70</v>
      </c>
      <c r="N109" s="159" t="s">
        <v>71</v>
      </c>
      <c r="O109" s="159" t="s">
        <v>12</v>
      </c>
      <c r="P109" s="159" t="s">
        <v>13</v>
      </c>
      <c r="Q109" s="159" t="s">
        <v>23</v>
      </c>
      <c r="R109" s="159" t="s">
        <v>72</v>
      </c>
      <c r="S109" s="159" t="s">
        <v>73</v>
      </c>
      <c r="T109" s="159" t="s">
        <v>74</v>
      </c>
      <c r="U109" s="171"/>
    </row>
    <row r="110" spans="1:21" ht="15.75" thickBot="1" x14ac:dyDescent="0.3">
      <c r="A110" s="273"/>
      <c r="B110" s="129"/>
      <c r="C110" s="115" t="s">
        <v>17</v>
      </c>
      <c r="D110" s="115" t="s">
        <v>17</v>
      </c>
      <c r="E110" s="115" t="s">
        <v>17</v>
      </c>
      <c r="F110" s="115" t="s">
        <v>17</v>
      </c>
      <c r="G110" s="115" t="s">
        <v>17</v>
      </c>
      <c r="H110" s="115" t="s">
        <v>17</v>
      </c>
      <c r="I110" s="115" t="s">
        <v>17</v>
      </c>
      <c r="J110" s="115" t="s">
        <v>17</v>
      </c>
      <c r="K110" s="115" t="s">
        <v>17</v>
      </c>
      <c r="L110" s="115" t="s">
        <v>17</v>
      </c>
      <c r="M110" s="242"/>
      <c r="N110" s="242"/>
      <c r="O110" s="242"/>
      <c r="P110" s="242"/>
      <c r="Q110" s="242"/>
      <c r="R110" s="242"/>
      <c r="S110" s="242"/>
      <c r="T110" s="242"/>
      <c r="U110" s="171"/>
    </row>
    <row r="111" spans="1:21" ht="44.25" customHeight="1" thickBot="1" x14ac:dyDescent="0.3">
      <c r="A111" s="99">
        <v>311</v>
      </c>
      <c r="B111" s="44" t="s">
        <v>159</v>
      </c>
      <c r="C111" s="42" t="s">
        <v>135</v>
      </c>
      <c r="D111" s="51" t="s">
        <v>135</v>
      </c>
      <c r="E111" s="90">
        <v>5.04</v>
      </c>
      <c r="F111" s="90">
        <v>5.04</v>
      </c>
      <c r="G111" s="90">
        <v>8.61</v>
      </c>
      <c r="H111" s="90">
        <v>8.61</v>
      </c>
      <c r="I111" s="90">
        <v>31.919999999999998</v>
      </c>
      <c r="J111" s="90">
        <v>31.919999999999998</v>
      </c>
      <c r="K111" s="90">
        <v>233.1</v>
      </c>
      <c r="L111" s="90">
        <v>233.1</v>
      </c>
      <c r="M111" s="90">
        <v>3.9899999999999998E-2</v>
      </c>
      <c r="N111" s="90">
        <v>0</v>
      </c>
      <c r="O111" s="90">
        <v>27.09</v>
      </c>
      <c r="P111" s="90">
        <v>0</v>
      </c>
      <c r="Q111" s="90">
        <v>11.340000000000002</v>
      </c>
      <c r="R111" s="90">
        <v>39.816000000000003</v>
      </c>
      <c r="S111" s="90">
        <v>7.9799999999999995</v>
      </c>
      <c r="T111" s="90">
        <v>1.8181818181818181</v>
      </c>
      <c r="U111" s="171"/>
    </row>
    <row r="112" spans="1:21" ht="32.25" thickBot="1" x14ac:dyDescent="0.3">
      <c r="A112" s="89">
        <v>694.69299999999998</v>
      </c>
      <c r="B112" s="37" t="s">
        <v>46</v>
      </c>
      <c r="C112" s="102">
        <v>200</v>
      </c>
      <c r="D112" s="102">
        <v>200</v>
      </c>
      <c r="E112" s="100">
        <v>4.7</v>
      </c>
      <c r="F112" s="100">
        <v>4.7</v>
      </c>
      <c r="G112" s="100">
        <v>5</v>
      </c>
      <c r="H112" s="100">
        <v>5</v>
      </c>
      <c r="I112" s="100">
        <v>31.8</v>
      </c>
      <c r="J112" s="100">
        <v>31.8</v>
      </c>
      <c r="K112" s="100">
        <v>187</v>
      </c>
      <c r="L112" s="100">
        <v>187</v>
      </c>
      <c r="M112" s="100">
        <v>0.2</v>
      </c>
      <c r="N112" s="100">
        <v>2.6</v>
      </c>
      <c r="O112" s="100">
        <v>60</v>
      </c>
      <c r="P112" s="100">
        <v>0</v>
      </c>
      <c r="Q112" s="100">
        <v>133.80000000000001</v>
      </c>
      <c r="R112" s="100">
        <v>65.900000000000006</v>
      </c>
      <c r="S112" s="100">
        <v>18.8</v>
      </c>
      <c r="T112" s="100">
        <v>0.6</v>
      </c>
      <c r="U112" s="171"/>
    </row>
    <row r="113" spans="1:21" ht="15.75" thickBot="1" x14ac:dyDescent="0.3">
      <c r="A113" s="156"/>
      <c r="B113" s="186" t="s">
        <v>106</v>
      </c>
      <c r="C113" s="42">
        <v>36</v>
      </c>
      <c r="D113" s="42">
        <v>36</v>
      </c>
      <c r="E113" s="90">
        <v>2.88</v>
      </c>
      <c r="F113" s="90">
        <v>2.88</v>
      </c>
      <c r="G113" s="90">
        <v>0.72</v>
      </c>
      <c r="H113" s="90">
        <v>0.72</v>
      </c>
      <c r="I113" s="90">
        <v>19.8</v>
      </c>
      <c r="J113" s="90">
        <v>19.8</v>
      </c>
      <c r="K113" s="90">
        <v>100.8</v>
      </c>
      <c r="L113" s="90">
        <v>100.8</v>
      </c>
      <c r="M113" s="100">
        <v>0.24000000000000002</v>
      </c>
      <c r="N113" s="100">
        <v>0</v>
      </c>
      <c r="O113" s="100">
        <v>0</v>
      </c>
      <c r="P113" s="100">
        <v>0</v>
      </c>
      <c r="Q113" s="100">
        <v>0</v>
      </c>
      <c r="R113" s="100">
        <v>0.38400000000000001</v>
      </c>
      <c r="S113" s="100">
        <v>17.28</v>
      </c>
      <c r="T113" s="100">
        <v>2.88</v>
      </c>
      <c r="U113" s="171"/>
    </row>
    <row r="114" spans="1:21" ht="15.75" thickBot="1" x14ac:dyDescent="0.3">
      <c r="A114" s="165" t="s">
        <v>104</v>
      </c>
      <c r="B114" s="78"/>
      <c r="C114" s="154"/>
      <c r="D114" s="154"/>
      <c r="E114" s="59">
        <f>E113+E112+E111</f>
        <v>12.620000000000001</v>
      </c>
      <c r="F114" s="59">
        <f t="shared" ref="F114:T114" si="12">F113+F112+F111</f>
        <v>12.620000000000001</v>
      </c>
      <c r="G114" s="59">
        <f t="shared" si="12"/>
        <v>14.329999999999998</v>
      </c>
      <c r="H114" s="59">
        <f t="shared" si="12"/>
        <v>14.329999999999998</v>
      </c>
      <c r="I114" s="59">
        <f t="shared" si="12"/>
        <v>83.52</v>
      </c>
      <c r="J114" s="59">
        <f t="shared" si="12"/>
        <v>83.52</v>
      </c>
      <c r="K114" s="59">
        <f t="shared" si="12"/>
        <v>520.9</v>
      </c>
      <c r="L114" s="59">
        <f t="shared" si="12"/>
        <v>520.9</v>
      </c>
      <c r="M114" s="59">
        <f t="shared" si="12"/>
        <v>0.47990000000000005</v>
      </c>
      <c r="N114" s="59">
        <f t="shared" si="12"/>
        <v>2.6</v>
      </c>
      <c r="O114" s="59">
        <f t="shared" si="12"/>
        <v>87.09</v>
      </c>
      <c r="P114" s="59">
        <f t="shared" si="12"/>
        <v>0</v>
      </c>
      <c r="Q114" s="59">
        <f t="shared" si="12"/>
        <v>145.14000000000001</v>
      </c>
      <c r="R114" s="59">
        <f t="shared" si="12"/>
        <v>106.10000000000001</v>
      </c>
      <c r="S114" s="59">
        <f t="shared" si="12"/>
        <v>44.059999999999995</v>
      </c>
      <c r="T114" s="59">
        <f t="shared" si="12"/>
        <v>5.2981818181818179</v>
      </c>
      <c r="U114" s="171"/>
    </row>
    <row r="115" spans="1:21" x14ac:dyDescent="0.25">
      <c r="A115" s="171"/>
      <c r="B115" s="171"/>
      <c r="C115" s="247"/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171"/>
      <c r="R115" s="171"/>
      <c r="S115" s="171"/>
      <c r="T115" s="171"/>
      <c r="U115" s="171"/>
    </row>
    <row r="116" spans="1:21" x14ac:dyDescent="0.25">
      <c r="A116" s="125" t="s">
        <v>20</v>
      </c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71"/>
    </row>
    <row r="117" spans="1:21" ht="15.75" customHeight="1" thickBot="1" x14ac:dyDescent="0.3">
      <c r="A117" s="171"/>
      <c r="B117" s="171"/>
      <c r="C117" s="247"/>
      <c r="D117" s="247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171"/>
      <c r="P117" s="171"/>
      <c r="Q117" s="171"/>
      <c r="R117" s="171"/>
      <c r="S117" s="171"/>
      <c r="T117" s="171"/>
      <c r="U117" s="171"/>
    </row>
    <row r="118" spans="1:21" ht="15.75" thickBot="1" x14ac:dyDescent="0.3">
      <c r="A118" s="54" t="s">
        <v>0</v>
      </c>
      <c r="B118" s="54" t="s">
        <v>1</v>
      </c>
      <c r="C118" s="282" t="s">
        <v>2</v>
      </c>
      <c r="D118" s="284"/>
      <c r="E118" s="282" t="s">
        <v>3</v>
      </c>
      <c r="F118" s="284"/>
      <c r="G118" s="282" t="s">
        <v>4</v>
      </c>
      <c r="H118" s="284"/>
      <c r="I118" s="282" t="s">
        <v>5</v>
      </c>
      <c r="J118" s="284"/>
      <c r="K118" s="282" t="s">
        <v>87</v>
      </c>
      <c r="L118" s="284"/>
      <c r="M118" s="282" t="s">
        <v>6</v>
      </c>
      <c r="N118" s="283"/>
      <c r="O118" s="283"/>
      <c r="P118" s="284"/>
      <c r="Q118" s="282" t="s">
        <v>19</v>
      </c>
      <c r="R118" s="283"/>
      <c r="S118" s="283"/>
      <c r="T118" s="284"/>
      <c r="U118" s="171"/>
    </row>
    <row r="119" spans="1:21" x14ac:dyDescent="0.25">
      <c r="A119" s="272" t="s">
        <v>7</v>
      </c>
      <c r="B119" s="160" t="s">
        <v>8</v>
      </c>
      <c r="C119" s="56" t="s">
        <v>9</v>
      </c>
      <c r="D119" s="56" t="s">
        <v>69</v>
      </c>
      <c r="E119" s="56" t="s">
        <v>9</v>
      </c>
      <c r="F119" s="56" t="s">
        <v>69</v>
      </c>
      <c r="G119" s="56" t="s">
        <v>9</v>
      </c>
      <c r="H119" s="56" t="s">
        <v>69</v>
      </c>
      <c r="I119" s="56" t="s">
        <v>9</v>
      </c>
      <c r="J119" s="56" t="s">
        <v>69</v>
      </c>
      <c r="K119" s="56" t="s">
        <v>9</v>
      </c>
      <c r="L119" s="56" t="s">
        <v>69</v>
      </c>
      <c r="M119" s="159" t="s">
        <v>70</v>
      </c>
      <c r="N119" s="159" t="s">
        <v>71</v>
      </c>
      <c r="O119" s="159" t="s">
        <v>12</v>
      </c>
      <c r="P119" s="159" t="s">
        <v>13</v>
      </c>
      <c r="Q119" s="159" t="s">
        <v>23</v>
      </c>
      <c r="R119" s="159" t="s">
        <v>72</v>
      </c>
      <c r="S119" s="159" t="s">
        <v>73</v>
      </c>
      <c r="T119" s="159" t="s">
        <v>74</v>
      </c>
      <c r="U119" s="171"/>
    </row>
    <row r="120" spans="1:21" ht="15.75" thickBot="1" x14ac:dyDescent="0.3">
      <c r="A120" s="273"/>
      <c r="B120" s="129"/>
      <c r="C120" s="115" t="s">
        <v>17</v>
      </c>
      <c r="D120" s="115" t="s">
        <v>17</v>
      </c>
      <c r="E120" s="115" t="s">
        <v>17</v>
      </c>
      <c r="F120" s="115" t="s">
        <v>17</v>
      </c>
      <c r="G120" s="115" t="s">
        <v>17</v>
      </c>
      <c r="H120" s="115" t="s">
        <v>17</v>
      </c>
      <c r="I120" s="115" t="s">
        <v>17</v>
      </c>
      <c r="J120" s="115" t="s">
        <v>17</v>
      </c>
      <c r="K120" s="115" t="s">
        <v>17</v>
      </c>
      <c r="L120" s="115" t="s">
        <v>17</v>
      </c>
      <c r="M120" s="161"/>
      <c r="N120" s="161"/>
      <c r="O120" s="161"/>
      <c r="P120" s="161"/>
      <c r="Q120" s="161"/>
      <c r="R120" s="161"/>
      <c r="S120" s="161"/>
      <c r="T120" s="161"/>
      <c r="U120" s="171"/>
    </row>
    <row r="121" spans="1:21" ht="16.5" thickBot="1" x14ac:dyDescent="0.3">
      <c r="A121" s="165"/>
      <c r="B121" s="52" t="s">
        <v>55</v>
      </c>
      <c r="C121" s="42">
        <v>30</v>
      </c>
      <c r="D121" s="42">
        <v>30</v>
      </c>
      <c r="E121" s="100">
        <v>0.3</v>
      </c>
      <c r="F121" s="100">
        <v>0.3</v>
      </c>
      <c r="G121" s="100">
        <v>1.7999999999999998</v>
      </c>
      <c r="H121" s="100">
        <v>1.7999999999999998</v>
      </c>
      <c r="I121" s="100">
        <v>2.1</v>
      </c>
      <c r="J121" s="100">
        <v>2.1</v>
      </c>
      <c r="K121" s="100">
        <v>27</v>
      </c>
      <c r="L121" s="100">
        <v>27</v>
      </c>
      <c r="M121" s="119">
        <v>7.1999999999999998E-3</v>
      </c>
      <c r="N121" s="119">
        <v>1.6568999999999998</v>
      </c>
      <c r="O121" s="119">
        <v>0</v>
      </c>
      <c r="P121" s="119">
        <v>0</v>
      </c>
      <c r="Q121" s="119">
        <v>5.4480000000000004</v>
      </c>
      <c r="R121" s="119">
        <v>6.8369999999999997</v>
      </c>
      <c r="S121" s="119">
        <v>3.9569999999999999</v>
      </c>
      <c r="T121" s="119">
        <v>0.24</v>
      </c>
      <c r="U121" s="171"/>
    </row>
    <row r="122" spans="1:21" ht="28.5" customHeight="1" thickBot="1" x14ac:dyDescent="0.3">
      <c r="A122" s="163">
        <v>124</v>
      </c>
      <c r="B122" s="52" t="s">
        <v>136</v>
      </c>
      <c r="C122" s="164" t="s">
        <v>98</v>
      </c>
      <c r="D122" s="164" t="s">
        <v>133</v>
      </c>
      <c r="E122" s="100">
        <v>1.86</v>
      </c>
      <c r="F122" s="100">
        <v>2.2599999999999998</v>
      </c>
      <c r="G122" s="100">
        <v>4.9399999999999995</v>
      </c>
      <c r="H122" s="100">
        <v>5.8</v>
      </c>
      <c r="I122" s="100">
        <v>8.4599999999999991</v>
      </c>
      <c r="J122" s="100">
        <v>10.459999999999999</v>
      </c>
      <c r="K122" s="100">
        <v>86.5</v>
      </c>
      <c r="L122" s="100">
        <v>104.10000000000001</v>
      </c>
      <c r="M122" s="119">
        <v>5.7500000000000002E-2</v>
      </c>
      <c r="N122" s="119">
        <v>18.465</v>
      </c>
      <c r="O122" s="119">
        <v>0</v>
      </c>
      <c r="P122" s="119">
        <v>0</v>
      </c>
      <c r="Q122" s="119">
        <v>43.324999999999996</v>
      </c>
      <c r="R122" s="119">
        <v>47.625</v>
      </c>
      <c r="S122" s="119">
        <v>22.250000000000004</v>
      </c>
      <c r="T122" s="119">
        <v>0.8</v>
      </c>
      <c r="U122" s="171"/>
    </row>
    <row r="123" spans="1:21" ht="16.5" thickBot="1" x14ac:dyDescent="0.3">
      <c r="A123" s="47">
        <v>437</v>
      </c>
      <c r="B123" s="52" t="s">
        <v>48</v>
      </c>
      <c r="C123" s="102" t="s">
        <v>86</v>
      </c>
      <c r="D123" s="102" t="s">
        <v>86</v>
      </c>
      <c r="E123" s="100">
        <v>13.900000000000002</v>
      </c>
      <c r="F123" s="100">
        <v>13.900000000000002</v>
      </c>
      <c r="G123" s="100">
        <v>6.5</v>
      </c>
      <c r="H123" s="100">
        <v>6.5</v>
      </c>
      <c r="I123" s="100">
        <v>4</v>
      </c>
      <c r="J123" s="100">
        <v>4</v>
      </c>
      <c r="K123" s="100">
        <v>132</v>
      </c>
      <c r="L123" s="100">
        <v>132</v>
      </c>
      <c r="M123" s="100">
        <v>3.3000000000000002E-2</v>
      </c>
      <c r="N123" s="100">
        <v>0.5</v>
      </c>
      <c r="O123" s="100">
        <v>13.33</v>
      </c>
      <c r="P123" s="100">
        <v>0</v>
      </c>
      <c r="Q123" s="100">
        <v>24.33</v>
      </c>
      <c r="R123" s="100">
        <v>103.49999999999999</v>
      </c>
      <c r="S123" s="100">
        <v>22.66</v>
      </c>
      <c r="T123" s="100">
        <v>2.2000000000000002</v>
      </c>
      <c r="U123" s="171"/>
    </row>
    <row r="124" spans="1:21" ht="32.25" thickBot="1" x14ac:dyDescent="0.3">
      <c r="A124" s="47">
        <v>520</v>
      </c>
      <c r="B124" s="37" t="s">
        <v>45</v>
      </c>
      <c r="C124" s="102">
        <v>150</v>
      </c>
      <c r="D124" s="102">
        <v>150</v>
      </c>
      <c r="E124" s="100">
        <v>3.1500000000000004</v>
      </c>
      <c r="F124" s="100">
        <v>3.1500000000000004</v>
      </c>
      <c r="G124" s="100">
        <v>6.75</v>
      </c>
      <c r="H124" s="100">
        <v>6.75</v>
      </c>
      <c r="I124" s="100">
        <v>21.9</v>
      </c>
      <c r="J124" s="100">
        <v>21.9</v>
      </c>
      <c r="K124" s="100">
        <v>163.5</v>
      </c>
      <c r="L124" s="100">
        <v>163.5</v>
      </c>
      <c r="M124" s="100">
        <v>0.13949999999999999</v>
      </c>
      <c r="N124" s="100">
        <v>18.160499999999999</v>
      </c>
      <c r="O124" s="100">
        <v>25.500000000000004</v>
      </c>
      <c r="P124" s="100">
        <v>0</v>
      </c>
      <c r="Q124" s="100">
        <v>36.975000000000001</v>
      </c>
      <c r="R124" s="100">
        <v>86.594999999999985</v>
      </c>
      <c r="S124" s="100">
        <v>27.75</v>
      </c>
      <c r="T124" s="100">
        <v>1</v>
      </c>
      <c r="U124" s="171"/>
    </row>
    <row r="125" spans="1:21" ht="16.5" thickBot="1" x14ac:dyDescent="0.3">
      <c r="A125" s="162">
        <v>684.68499999999995</v>
      </c>
      <c r="B125" s="52" t="s">
        <v>117</v>
      </c>
      <c r="C125" s="42" t="s">
        <v>115</v>
      </c>
      <c r="D125" s="102" t="s">
        <v>115</v>
      </c>
      <c r="E125" s="119">
        <v>0.2</v>
      </c>
      <c r="F125" s="119">
        <v>0.2</v>
      </c>
      <c r="G125" s="119">
        <v>0</v>
      </c>
      <c r="H125" s="119">
        <v>0</v>
      </c>
      <c r="I125" s="119">
        <v>15</v>
      </c>
      <c r="J125" s="119">
        <v>15</v>
      </c>
      <c r="K125" s="119">
        <v>115.99999999999999</v>
      </c>
      <c r="L125" s="119">
        <v>115.99999999999999</v>
      </c>
      <c r="M125" s="119">
        <v>0</v>
      </c>
      <c r="N125" s="119">
        <v>0</v>
      </c>
      <c r="O125" s="119">
        <v>0</v>
      </c>
      <c r="P125" s="119">
        <v>0</v>
      </c>
      <c r="Q125" s="119">
        <v>6</v>
      </c>
      <c r="R125" s="119">
        <v>4</v>
      </c>
      <c r="S125" s="119">
        <v>3</v>
      </c>
      <c r="T125" s="119">
        <v>0.4</v>
      </c>
      <c r="U125" s="171"/>
    </row>
    <row r="126" spans="1:21" ht="63.75" thickBot="1" x14ac:dyDescent="0.3">
      <c r="A126" s="12"/>
      <c r="B126" s="52" t="s">
        <v>24</v>
      </c>
      <c r="C126" s="244">
        <v>60</v>
      </c>
      <c r="D126" s="244">
        <v>60</v>
      </c>
      <c r="E126" s="119">
        <v>4.2</v>
      </c>
      <c r="F126" s="119">
        <v>4.2</v>
      </c>
      <c r="G126" s="119">
        <v>0.6</v>
      </c>
      <c r="H126" s="119">
        <v>0.6</v>
      </c>
      <c r="I126" s="119">
        <v>27.6</v>
      </c>
      <c r="J126" s="119">
        <v>27.6</v>
      </c>
      <c r="K126" s="119">
        <v>132</v>
      </c>
      <c r="L126" s="119">
        <v>132</v>
      </c>
      <c r="M126" s="119">
        <v>0.1</v>
      </c>
      <c r="N126" s="119">
        <v>0</v>
      </c>
      <c r="O126" s="119">
        <v>0</v>
      </c>
      <c r="P126" s="119">
        <v>1.3</v>
      </c>
      <c r="Q126" s="119">
        <v>10.8</v>
      </c>
      <c r="R126" s="119">
        <v>52.2</v>
      </c>
      <c r="S126" s="119">
        <v>11.4</v>
      </c>
      <c r="T126" s="119">
        <v>2.4</v>
      </c>
      <c r="U126" s="171"/>
    </row>
    <row r="127" spans="1:21" ht="15.75" thickBot="1" x14ac:dyDescent="0.3">
      <c r="A127" s="165" t="s">
        <v>104</v>
      </c>
      <c r="B127" s="146"/>
      <c r="C127" s="154"/>
      <c r="D127" s="154"/>
      <c r="E127" s="59">
        <f>E126+E125+E124+E123+E122+E121</f>
        <v>23.610000000000003</v>
      </c>
      <c r="F127" s="59">
        <f t="shared" ref="F127:T127" si="13">F126+F125+F124+F123+F122+F121</f>
        <v>24.01</v>
      </c>
      <c r="G127" s="59">
        <f t="shared" si="13"/>
        <v>20.59</v>
      </c>
      <c r="H127" s="59">
        <f t="shared" si="13"/>
        <v>21.45</v>
      </c>
      <c r="I127" s="59">
        <f t="shared" si="13"/>
        <v>79.059999999999988</v>
      </c>
      <c r="J127" s="59">
        <f t="shared" si="13"/>
        <v>81.059999999999988</v>
      </c>
      <c r="K127" s="59">
        <f t="shared" si="13"/>
        <v>657</v>
      </c>
      <c r="L127" s="59">
        <f t="shared" si="13"/>
        <v>674.6</v>
      </c>
      <c r="M127" s="59">
        <f t="shared" si="13"/>
        <v>0.33719999999999994</v>
      </c>
      <c r="N127" s="59">
        <f t="shared" si="13"/>
        <v>38.782400000000003</v>
      </c>
      <c r="O127" s="59">
        <f t="shared" si="13"/>
        <v>38.830000000000005</v>
      </c>
      <c r="P127" s="59">
        <f t="shared" si="13"/>
        <v>1.3</v>
      </c>
      <c r="Q127" s="59">
        <f t="shared" si="13"/>
        <v>126.87800000000001</v>
      </c>
      <c r="R127" s="59">
        <f t="shared" si="13"/>
        <v>300.75699999999995</v>
      </c>
      <c r="S127" s="59">
        <f t="shared" si="13"/>
        <v>91.016999999999996</v>
      </c>
      <c r="T127" s="59">
        <f t="shared" si="13"/>
        <v>7.04</v>
      </c>
      <c r="U127" s="171"/>
    </row>
    <row r="128" spans="1:21" ht="24.75" thickBot="1" x14ac:dyDescent="0.3">
      <c r="A128" s="165" t="s">
        <v>92</v>
      </c>
      <c r="B128" s="146"/>
      <c r="C128" s="154"/>
      <c r="D128" s="154"/>
      <c r="E128" s="59">
        <f t="shared" ref="E128:T128" si="14">E127+E114</f>
        <v>36.230000000000004</v>
      </c>
      <c r="F128" s="59">
        <f t="shared" si="14"/>
        <v>36.630000000000003</v>
      </c>
      <c r="G128" s="59">
        <f t="shared" si="14"/>
        <v>34.92</v>
      </c>
      <c r="H128" s="59">
        <f t="shared" si="14"/>
        <v>35.78</v>
      </c>
      <c r="I128" s="59">
        <f t="shared" si="14"/>
        <v>162.57999999999998</v>
      </c>
      <c r="J128" s="59">
        <f t="shared" si="14"/>
        <v>164.57999999999998</v>
      </c>
      <c r="K128" s="59">
        <f t="shared" si="14"/>
        <v>1177.9000000000001</v>
      </c>
      <c r="L128" s="59">
        <f t="shared" si="14"/>
        <v>1195.5</v>
      </c>
      <c r="M128" s="59">
        <f t="shared" si="14"/>
        <v>0.81709999999999994</v>
      </c>
      <c r="N128" s="59">
        <f t="shared" si="14"/>
        <v>41.382400000000004</v>
      </c>
      <c r="O128" s="59">
        <f t="shared" si="14"/>
        <v>125.92000000000002</v>
      </c>
      <c r="P128" s="59">
        <f t="shared" si="14"/>
        <v>1.3</v>
      </c>
      <c r="Q128" s="59">
        <f t="shared" si="14"/>
        <v>272.01800000000003</v>
      </c>
      <c r="R128" s="59">
        <f t="shared" si="14"/>
        <v>406.85699999999997</v>
      </c>
      <c r="S128" s="59">
        <f t="shared" si="14"/>
        <v>135.077</v>
      </c>
      <c r="T128" s="60">
        <f t="shared" si="14"/>
        <v>12.338181818181818</v>
      </c>
      <c r="U128" s="171"/>
    </row>
    <row r="129" spans="1:21" x14ac:dyDescent="0.25">
      <c r="A129" s="170"/>
      <c r="B129" s="171"/>
      <c r="C129" s="171"/>
      <c r="D129" s="171"/>
      <c r="E129" s="171"/>
      <c r="F129" s="171"/>
      <c r="G129" s="171"/>
      <c r="H129" s="171"/>
      <c r="I129" s="171"/>
      <c r="J129" s="171"/>
      <c r="K129" s="171"/>
      <c r="L129" s="171"/>
      <c r="M129" s="171"/>
      <c r="N129" s="171"/>
      <c r="O129" s="171"/>
      <c r="P129" s="171"/>
      <c r="Q129" s="171"/>
      <c r="R129" s="171"/>
      <c r="S129" s="171"/>
      <c r="T129" s="171"/>
      <c r="U129" s="171"/>
    </row>
    <row r="130" spans="1:21" x14ac:dyDescent="0.25">
      <c r="A130" s="125" t="s">
        <v>27</v>
      </c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71"/>
    </row>
    <row r="131" spans="1:21" x14ac:dyDescent="0.25">
      <c r="A131" s="125" t="s">
        <v>36</v>
      </c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71"/>
    </row>
    <row r="132" spans="1:21" x14ac:dyDescent="0.25">
      <c r="A132" s="125"/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71"/>
    </row>
    <row r="133" spans="1:21" x14ac:dyDescent="0.25">
      <c r="A133" s="125" t="s">
        <v>41</v>
      </c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71"/>
    </row>
    <row r="134" spans="1:21" ht="15.75" customHeight="1" thickBot="1" x14ac:dyDescent="0.3">
      <c r="A134" s="171"/>
      <c r="B134" s="171"/>
      <c r="C134" s="171"/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71"/>
    </row>
    <row r="135" spans="1:21" ht="15.75" customHeight="1" thickBot="1" x14ac:dyDescent="0.3">
      <c r="A135" s="54" t="s">
        <v>0</v>
      </c>
      <c r="B135" s="54" t="s">
        <v>1</v>
      </c>
      <c r="C135" s="282" t="s">
        <v>2</v>
      </c>
      <c r="D135" s="284"/>
      <c r="E135" s="282" t="s">
        <v>3</v>
      </c>
      <c r="F135" s="284"/>
      <c r="G135" s="282" t="s">
        <v>4</v>
      </c>
      <c r="H135" s="284"/>
      <c r="I135" s="282" t="s">
        <v>5</v>
      </c>
      <c r="J135" s="284"/>
      <c r="K135" s="282" t="s">
        <v>87</v>
      </c>
      <c r="L135" s="284"/>
      <c r="M135" s="282" t="s">
        <v>6</v>
      </c>
      <c r="N135" s="283"/>
      <c r="O135" s="283"/>
      <c r="P135" s="284"/>
      <c r="Q135" s="282" t="s">
        <v>19</v>
      </c>
      <c r="R135" s="283"/>
      <c r="S135" s="283"/>
      <c r="T135" s="284"/>
      <c r="U135" s="171"/>
    </row>
    <row r="136" spans="1:21" x14ac:dyDescent="0.25">
      <c r="A136" s="272" t="s">
        <v>7</v>
      </c>
      <c r="B136" s="160" t="s">
        <v>8</v>
      </c>
      <c r="C136" s="56" t="s">
        <v>9</v>
      </c>
      <c r="D136" s="56" t="s">
        <v>69</v>
      </c>
      <c r="E136" s="56" t="s">
        <v>9</v>
      </c>
      <c r="F136" s="56" t="s">
        <v>69</v>
      </c>
      <c r="G136" s="56" t="s">
        <v>9</v>
      </c>
      <c r="H136" s="56" t="s">
        <v>69</v>
      </c>
      <c r="I136" s="56" t="s">
        <v>9</v>
      </c>
      <c r="J136" s="56" t="s">
        <v>69</v>
      </c>
      <c r="K136" s="56" t="s">
        <v>9</v>
      </c>
      <c r="L136" s="56" t="s">
        <v>69</v>
      </c>
      <c r="M136" s="159" t="s">
        <v>70</v>
      </c>
      <c r="N136" s="159" t="s">
        <v>71</v>
      </c>
      <c r="O136" s="159" t="s">
        <v>12</v>
      </c>
      <c r="P136" s="159" t="s">
        <v>13</v>
      </c>
      <c r="Q136" s="159" t="s">
        <v>23</v>
      </c>
      <c r="R136" s="159" t="s">
        <v>72</v>
      </c>
      <c r="S136" s="159" t="s">
        <v>73</v>
      </c>
      <c r="T136" s="159" t="s">
        <v>74</v>
      </c>
      <c r="U136" s="171"/>
    </row>
    <row r="137" spans="1:21" ht="15.75" thickBot="1" x14ac:dyDescent="0.3">
      <c r="A137" s="273"/>
      <c r="B137" s="129"/>
      <c r="C137" s="115" t="s">
        <v>17</v>
      </c>
      <c r="D137" s="115" t="s">
        <v>17</v>
      </c>
      <c r="E137" s="115" t="s">
        <v>17</v>
      </c>
      <c r="F137" s="115" t="s">
        <v>17</v>
      </c>
      <c r="G137" s="115" t="s">
        <v>17</v>
      </c>
      <c r="H137" s="115" t="s">
        <v>17</v>
      </c>
      <c r="I137" s="115" t="s">
        <v>17</v>
      </c>
      <c r="J137" s="115" t="s">
        <v>17</v>
      </c>
      <c r="K137" s="115" t="s">
        <v>17</v>
      </c>
      <c r="L137" s="115" t="s">
        <v>17</v>
      </c>
      <c r="M137" s="161"/>
      <c r="N137" s="161"/>
      <c r="O137" s="161"/>
      <c r="P137" s="161"/>
      <c r="Q137" s="161"/>
      <c r="R137" s="161"/>
      <c r="S137" s="161"/>
      <c r="T137" s="161"/>
      <c r="U137" s="171"/>
    </row>
    <row r="138" spans="1:21" ht="30.75" thickBot="1" x14ac:dyDescent="0.3">
      <c r="A138" s="89">
        <v>302</v>
      </c>
      <c r="B138" s="39" t="s">
        <v>94</v>
      </c>
      <c r="C138" s="222" t="s">
        <v>135</v>
      </c>
      <c r="D138" s="222" t="s">
        <v>135</v>
      </c>
      <c r="E138" s="218">
        <v>8.1999999999999993</v>
      </c>
      <c r="F138" s="218">
        <v>8.1999999999999993</v>
      </c>
      <c r="G138" s="218">
        <v>12.4</v>
      </c>
      <c r="H138" s="218">
        <v>12.4</v>
      </c>
      <c r="I138" s="218">
        <v>51</v>
      </c>
      <c r="J138" s="218">
        <v>51</v>
      </c>
      <c r="K138" s="218">
        <v>358</v>
      </c>
      <c r="L138" s="218">
        <v>358</v>
      </c>
      <c r="M138" s="204">
        <v>0.6</v>
      </c>
      <c r="N138" s="204">
        <v>0.9</v>
      </c>
      <c r="O138" s="204">
        <v>0</v>
      </c>
      <c r="P138" s="204">
        <v>0.1</v>
      </c>
      <c r="Q138" s="204">
        <v>196.2</v>
      </c>
      <c r="R138" s="204">
        <v>522</v>
      </c>
      <c r="S138" s="204">
        <v>120</v>
      </c>
      <c r="T138" s="204">
        <v>8.8000000000000007</v>
      </c>
      <c r="U138" s="171"/>
    </row>
    <row r="139" spans="1:21" ht="15.75" thickBot="1" x14ac:dyDescent="0.3">
      <c r="A139" s="178">
        <v>684.68499999999995</v>
      </c>
      <c r="B139" s="186" t="s">
        <v>117</v>
      </c>
      <c r="C139" s="42" t="s">
        <v>115</v>
      </c>
      <c r="D139" s="102" t="s">
        <v>115</v>
      </c>
      <c r="E139" s="119">
        <v>0.2</v>
      </c>
      <c r="F139" s="119">
        <v>0.2</v>
      </c>
      <c r="G139" s="119">
        <v>0</v>
      </c>
      <c r="H139" s="119">
        <v>0</v>
      </c>
      <c r="I139" s="119">
        <v>15</v>
      </c>
      <c r="J139" s="119">
        <v>15</v>
      </c>
      <c r="K139" s="119">
        <v>115.99999999999999</v>
      </c>
      <c r="L139" s="119">
        <v>115.99999999999999</v>
      </c>
      <c r="M139" s="119">
        <v>0</v>
      </c>
      <c r="N139" s="119">
        <v>0</v>
      </c>
      <c r="O139" s="119">
        <v>0</v>
      </c>
      <c r="P139" s="119">
        <v>0</v>
      </c>
      <c r="Q139" s="119">
        <v>6</v>
      </c>
      <c r="R139" s="119">
        <v>4</v>
      </c>
      <c r="S139" s="119">
        <v>3</v>
      </c>
      <c r="T139" s="119">
        <v>0.4</v>
      </c>
      <c r="U139" s="171"/>
    </row>
    <row r="140" spans="1:21" ht="15.75" thickBot="1" x14ac:dyDescent="0.3">
      <c r="A140" s="165" t="s">
        <v>104</v>
      </c>
      <c r="B140" s="146"/>
      <c r="C140" s="146"/>
      <c r="D140" s="146"/>
      <c r="E140" s="59">
        <f>E139+E138</f>
        <v>8.3999999999999986</v>
      </c>
      <c r="F140" s="59">
        <f t="shared" ref="F140:T140" si="15">F139+F138</f>
        <v>8.3999999999999986</v>
      </c>
      <c r="G140" s="59">
        <f t="shared" si="15"/>
        <v>12.4</v>
      </c>
      <c r="H140" s="59">
        <f t="shared" si="15"/>
        <v>12.4</v>
      </c>
      <c r="I140" s="59">
        <f t="shared" si="15"/>
        <v>66</v>
      </c>
      <c r="J140" s="59">
        <f t="shared" si="15"/>
        <v>66</v>
      </c>
      <c r="K140" s="59">
        <f t="shared" si="15"/>
        <v>474</v>
      </c>
      <c r="L140" s="59">
        <f t="shared" si="15"/>
        <v>474</v>
      </c>
      <c r="M140" s="59">
        <f t="shared" si="15"/>
        <v>0.6</v>
      </c>
      <c r="N140" s="59">
        <f t="shared" si="15"/>
        <v>0.9</v>
      </c>
      <c r="O140" s="59">
        <f t="shared" si="15"/>
        <v>0</v>
      </c>
      <c r="P140" s="59">
        <f t="shared" si="15"/>
        <v>0.1</v>
      </c>
      <c r="Q140" s="59">
        <f t="shared" si="15"/>
        <v>202.2</v>
      </c>
      <c r="R140" s="59">
        <f t="shared" si="15"/>
        <v>526</v>
      </c>
      <c r="S140" s="59">
        <f t="shared" si="15"/>
        <v>123</v>
      </c>
      <c r="T140" s="59">
        <f t="shared" si="15"/>
        <v>9.2000000000000011</v>
      </c>
      <c r="U140" s="171"/>
    </row>
    <row r="141" spans="1:21" x14ac:dyDescent="0.25">
      <c r="A141" s="170"/>
      <c r="B141" s="170"/>
      <c r="C141" s="248"/>
      <c r="D141" s="248"/>
      <c r="E141" s="248"/>
      <c r="F141" s="248"/>
      <c r="G141" s="248"/>
      <c r="H141" s="248"/>
      <c r="I141" s="248"/>
      <c r="J141" s="248"/>
      <c r="K141" s="248"/>
      <c r="L141" s="248"/>
      <c r="M141" s="248"/>
      <c r="N141" s="248"/>
      <c r="O141" s="170"/>
      <c r="P141" s="170"/>
      <c r="Q141" s="170"/>
      <c r="R141" s="170"/>
      <c r="S141" s="170"/>
      <c r="T141" s="170"/>
      <c r="U141" s="171"/>
    </row>
    <row r="142" spans="1:21" x14ac:dyDescent="0.25">
      <c r="A142" s="125" t="s">
        <v>20</v>
      </c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71"/>
    </row>
    <row r="143" spans="1:21" ht="15.75" customHeight="1" thickBot="1" x14ac:dyDescent="0.3">
      <c r="A143" s="171"/>
      <c r="B143" s="171"/>
      <c r="C143" s="171"/>
      <c r="D143" s="171"/>
      <c r="E143" s="171"/>
      <c r="F143" s="171"/>
      <c r="G143" s="171"/>
      <c r="H143" s="171"/>
      <c r="I143" s="171"/>
      <c r="J143" s="171"/>
      <c r="K143" s="171"/>
      <c r="L143" s="171"/>
      <c r="M143" s="171"/>
      <c r="N143" s="171"/>
      <c r="O143" s="171"/>
      <c r="P143" s="171"/>
      <c r="Q143" s="171"/>
      <c r="R143" s="171"/>
      <c r="S143" s="171"/>
      <c r="T143" s="171"/>
      <c r="U143" s="171"/>
    </row>
    <row r="144" spans="1:21" ht="15.75" thickBot="1" x14ac:dyDescent="0.3">
      <c r="A144" s="54" t="s">
        <v>0</v>
      </c>
      <c r="B144" s="54" t="s">
        <v>1</v>
      </c>
      <c r="C144" s="282" t="s">
        <v>2</v>
      </c>
      <c r="D144" s="284"/>
      <c r="E144" s="282" t="s">
        <v>3</v>
      </c>
      <c r="F144" s="284"/>
      <c r="G144" s="282" t="s">
        <v>4</v>
      </c>
      <c r="H144" s="284"/>
      <c r="I144" s="282" t="s">
        <v>5</v>
      </c>
      <c r="J144" s="284"/>
      <c r="K144" s="282" t="s">
        <v>87</v>
      </c>
      <c r="L144" s="284"/>
      <c r="M144" s="282" t="s">
        <v>6</v>
      </c>
      <c r="N144" s="283"/>
      <c r="O144" s="283"/>
      <c r="P144" s="284"/>
      <c r="Q144" s="282" t="s">
        <v>19</v>
      </c>
      <c r="R144" s="283"/>
      <c r="S144" s="283"/>
      <c r="T144" s="284"/>
      <c r="U144" s="171"/>
    </row>
    <row r="145" spans="1:21" x14ac:dyDescent="0.25">
      <c r="A145" s="272" t="s">
        <v>7</v>
      </c>
      <c r="B145" s="160" t="s">
        <v>8</v>
      </c>
      <c r="C145" s="56" t="s">
        <v>9</v>
      </c>
      <c r="D145" s="56" t="s">
        <v>69</v>
      </c>
      <c r="E145" s="56" t="s">
        <v>9</v>
      </c>
      <c r="F145" s="56" t="s">
        <v>69</v>
      </c>
      <c r="G145" s="56" t="s">
        <v>9</v>
      </c>
      <c r="H145" s="56" t="s">
        <v>69</v>
      </c>
      <c r="I145" s="56" t="s">
        <v>9</v>
      </c>
      <c r="J145" s="56" t="s">
        <v>69</v>
      </c>
      <c r="K145" s="56" t="s">
        <v>9</v>
      </c>
      <c r="L145" s="56" t="s">
        <v>69</v>
      </c>
      <c r="M145" s="159" t="s">
        <v>70</v>
      </c>
      <c r="N145" s="159" t="s">
        <v>71</v>
      </c>
      <c r="O145" s="159" t="s">
        <v>12</v>
      </c>
      <c r="P145" s="159" t="s">
        <v>13</v>
      </c>
      <c r="Q145" s="159" t="s">
        <v>23</v>
      </c>
      <c r="R145" s="159" t="s">
        <v>72</v>
      </c>
      <c r="S145" s="159" t="s">
        <v>73</v>
      </c>
      <c r="T145" s="159" t="s">
        <v>74</v>
      </c>
      <c r="U145" s="171"/>
    </row>
    <row r="146" spans="1:21" ht="15.75" thickBot="1" x14ac:dyDescent="0.3">
      <c r="A146" s="273"/>
      <c r="B146" s="129"/>
      <c r="C146" s="115" t="s">
        <v>17</v>
      </c>
      <c r="D146" s="115" t="s">
        <v>17</v>
      </c>
      <c r="E146" s="115" t="s">
        <v>17</v>
      </c>
      <c r="F146" s="115" t="s">
        <v>17</v>
      </c>
      <c r="G146" s="115" t="s">
        <v>17</v>
      </c>
      <c r="H146" s="115" t="s">
        <v>17</v>
      </c>
      <c r="I146" s="115" t="s">
        <v>17</v>
      </c>
      <c r="J146" s="115" t="s">
        <v>17</v>
      </c>
      <c r="K146" s="115" t="s">
        <v>17</v>
      </c>
      <c r="L146" s="115" t="s">
        <v>17</v>
      </c>
      <c r="M146" s="161"/>
      <c r="N146" s="161"/>
      <c r="O146" s="161"/>
      <c r="P146" s="161"/>
      <c r="Q146" s="161"/>
      <c r="R146" s="161"/>
      <c r="S146" s="161"/>
      <c r="T146" s="161"/>
      <c r="U146" s="171"/>
    </row>
    <row r="147" spans="1:21" ht="30.75" thickBot="1" x14ac:dyDescent="0.3">
      <c r="A147" s="179"/>
      <c r="B147" s="65" t="s">
        <v>75</v>
      </c>
      <c r="C147" s="82">
        <v>20</v>
      </c>
      <c r="D147" s="82">
        <v>20</v>
      </c>
      <c r="E147" s="59">
        <v>0.4</v>
      </c>
      <c r="F147" s="59">
        <v>0.4</v>
      </c>
      <c r="G147" s="59">
        <v>0</v>
      </c>
      <c r="H147" s="59">
        <v>0</v>
      </c>
      <c r="I147" s="59">
        <v>2.2000000000000002</v>
      </c>
      <c r="J147" s="59">
        <v>2.2000000000000002</v>
      </c>
      <c r="K147" s="59">
        <v>10</v>
      </c>
      <c r="L147" s="59">
        <v>10</v>
      </c>
      <c r="M147" s="59">
        <v>0</v>
      </c>
      <c r="N147" s="59">
        <v>2.4666666666666668</v>
      </c>
      <c r="O147" s="59">
        <v>54.066666666666663</v>
      </c>
      <c r="P147" s="59">
        <v>0</v>
      </c>
      <c r="Q147" s="59">
        <v>14.466666666666665</v>
      </c>
      <c r="R147" s="59">
        <v>13.066666666666668</v>
      </c>
      <c r="S147" s="59">
        <v>5.333333333333333</v>
      </c>
      <c r="T147" s="60">
        <v>0.26666666666666666</v>
      </c>
      <c r="U147" s="171"/>
    </row>
    <row r="148" spans="1:21" ht="30.75" thickBot="1" x14ac:dyDescent="0.3">
      <c r="A148" s="163">
        <v>147</v>
      </c>
      <c r="B148" s="11" t="s">
        <v>180</v>
      </c>
      <c r="C148" s="30" t="s">
        <v>98</v>
      </c>
      <c r="D148" s="30" t="s">
        <v>133</v>
      </c>
      <c r="E148" s="119">
        <v>3.6</v>
      </c>
      <c r="F148" s="119">
        <v>2.4</v>
      </c>
      <c r="G148" s="119">
        <v>5.08</v>
      </c>
      <c r="H148" s="119">
        <v>5.3</v>
      </c>
      <c r="I148" s="119">
        <v>12.700000000000001</v>
      </c>
      <c r="J148" s="119">
        <v>15.800000000000002</v>
      </c>
      <c r="K148" s="119">
        <v>107.69999999999999</v>
      </c>
      <c r="L148" s="119">
        <v>121.1</v>
      </c>
      <c r="M148" s="119">
        <v>0.11</v>
      </c>
      <c r="N148" s="119">
        <v>8.25</v>
      </c>
      <c r="O148" s="119">
        <v>0</v>
      </c>
      <c r="P148" s="119">
        <v>0.7</v>
      </c>
      <c r="Q148" s="119">
        <v>24.6</v>
      </c>
      <c r="R148" s="119">
        <v>66.650000000000006</v>
      </c>
      <c r="S148" s="119">
        <v>27</v>
      </c>
      <c r="T148" s="119">
        <v>1.0900000000000001</v>
      </c>
      <c r="U148" s="171"/>
    </row>
    <row r="149" spans="1:21" ht="16.5" thickBot="1" x14ac:dyDescent="0.3">
      <c r="A149" s="69">
        <v>413</v>
      </c>
      <c r="B149" s="52" t="s">
        <v>47</v>
      </c>
      <c r="C149" s="244">
        <v>75</v>
      </c>
      <c r="D149" s="244">
        <v>75</v>
      </c>
      <c r="E149" s="100">
        <v>8.25</v>
      </c>
      <c r="F149" s="100">
        <v>8.25</v>
      </c>
      <c r="G149" s="100">
        <v>18</v>
      </c>
      <c r="H149" s="100">
        <v>18</v>
      </c>
      <c r="I149" s="100">
        <v>1.2535714285714286</v>
      </c>
      <c r="J149" s="100">
        <v>204.9975</v>
      </c>
      <c r="K149" s="100">
        <v>204.9975</v>
      </c>
      <c r="L149" s="100">
        <v>204.9975</v>
      </c>
      <c r="M149" s="100">
        <v>204.9975</v>
      </c>
      <c r="N149" s="100">
        <v>0</v>
      </c>
      <c r="O149" s="100">
        <v>0</v>
      </c>
      <c r="P149" s="100">
        <v>0.21428571428571427</v>
      </c>
      <c r="Q149" s="100">
        <v>34.178571428571423</v>
      </c>
      <c r="R149" s="100">
        <v>105</v>
      </c>
      <c r="S149" s="100">
        <v>29.678571428571427</v>
      </c>
      <c r="T149" s="100">
        <v>1.8214285714285714</v>
      </c>
      <c r="U149" s="171"/>
    </row>
    <row r="150" spans="1:21" ht="32.25" thickBot="1" x14ac:dyDescent="0.3">
      <c r="A150" s="178">
        <v>511.59300000000002</v>
      </c>
      <c r="B150" s="37" t="s">
        <v>143</v>
      </c>
      <c r="C150" s="102" t="s">
        <v>144</v>
      </c>
      <c r="D150" s="102" t="s">
        <v>144</v>
      </c>
      <c r="E150" s="100">
        <v>3.8</v>
      </c>
      <c r="F150" s="100">
        <v>3.8</v>
      </c>
      <c r="G150" s="100">
        <v>6.5</v>
      </c>
      <c r="H150" s="100">
        <v>6.5</v>
      </c>
      <c r="I150" s="100">
        <v>29.9</v>
      </c>
      <c r="J150" s="100">
        <v>29.9</v>
      </c>
      <c r="K150" s="100">
        <v>196</v>
      </c>
      <c r="L150" s="100">
        <v>196</v>
      </c>
      <c r="M150" s="100">
        <v>0.1836666666666667</v>
      </c>
      <c r="N150" s="100">
        <v>1.4000000000000001</v>
      </c>
      <c r="O150" s="100">
        <v>18</v>
      </c>
      <c r="P150" s="100">
        <v>0</v>
      </c>
      <c r="Q150" s="100">
        <v>10.91</v>
      </c>
      <c r="R150" s="100">
        <v>86.63</v>
      </c>
      <c r="S150" s="100">
        <v>14.89</v>
      </c>
      <c r="T150" s="100">
        <v>1.4</v>
      </c>
      <c r="U150" s="171"/>
    </row>
    <row r="151" spans="1:21" ht="30.75" thickBot="1" x14ac:dyDescent="0.3">
      <c r="A151" s="163">
        <v>634</v>
      </c>
      <c r="B151" s="11" t="s">
        <v>100</v>
      </c>
      <c r="C151" s="244">
        <v>200</v>
      </c>
      <c r="D151" s="244">
        <v>200</v>
      </c>
      <c r="E151" s="119">
        <v>0.6</v>
      </c>
      <c r="F151" s="119">
        <v>0.6</v>
      </c>
      <c r="G151" s="119">
        <v>0</v>
      </c>
      <c r="H151" s="119">
        <v>0</v>
      </c>
      <c r="I151" s="119">
        <v>46.6</v>
      </c>
      <c r="J151" s="119">
        <v>46.6</v>
      </c>
      <c r="K151" s="119">
        <v>182</v>
      </c>
      <c r="L151" s="119">
        <v>182</v>
      </c>
      <c r="M151" s="119">
        <v>0.02</v>
      </c>
      <c r="N151" s="119">
        <v>26</v>
      </c>
      <c r="O151" s="119">
        <v>0</v>
      </c>
      <c r="P151" s="119">
        <v>0</v>
      </c>
      <c r="Q151" s="119">
        <v>18</v>
      </c>
      <c r="R151" s="119">
        <v>18</v>
      </c>
      <c r="S151" s="119">
        <v>12</v>
      </c>
      <c r="T151" s="119">
        <v>0.8</v>
      </c>
      <c r="U151" s="171"/>
    </row>
    <row r="152" spans="1:21" ht="60.75" thickBot="1" x14ac:dyDescent="0.3">
      <c r="A152" s="12"/>
      <c r="B152" s="11" t="s">
        <v>24</v>
      </c>
      <c r="C152" s="244">
        <v>60</v>
      </c>
      <c r="D152" s="244">
        <v>60</v>
      </c>
      <c r="E152" s="119">
        <v>4.2</v>
      </c>
      <c r="F152" s="119">
        <v>4.2</v>
      </c>
      <c r="G152" s="119">
        <v>0.6</v>
      </c>
      <c r="H152" s="119">
        <v>0.6</v>
      </c>
      <c r="I152" s="119">
        <v>27.6</v>
      </c>
      <c r="J152" s="119">
        <v>27.6</v>
      </c>
      <c r="K152" s="119">
        <v>132</v>
      </c>
      <c r="L152" s="119">
        <v>132</v>
      </c>
      <c r="M152" s="119">
        <v>0.1</v>
      </c>
      <c r="N152" s="119">
        <v>0</v>
      </c>
      <c r="O152" s="119">
        <v>0</v>
      </c>
      <c r="P152" s="119">
        <v>1.3</v>
      </c>
      <c r="Q152" s="119">
        <v>10.8</v>
      </c>
      <c r="R152" s="119">
        <v>52.2</v>
      </c>
      <c r="S152" s="119">
        <v>11.4</v>
      </c>
      <c r="T152" s="119">
        <v>2.4</v>
      </c>
      <c r="U152" s="171"/>
    </row>
    <row r="153" spans="1:21" ht="15.75" thickBot="1" x14ac:dyDescent="0.3">
      <c r="A153" s="67" t="s">
        <v>104</v>
      </c>
      <c r="B153" s="73"/>
      <c r="C153" s="155"/>
      <c r="D153" s="155"/>
      <c r="E153" s="117">
        <f>E152+E151+E150+E149+E148+E147</f>
        <v>20.85</v>
      </c>
      <c r="F153" s="119">
        <f t="shared" ref="E153:T153" si="16">F152+F151+F150+F149+F148+F147</f>
        <v>19.649999999999999</v>
      </c>
      <c r="G153" s="119">
        <f t="shared" si="16"/>
        <v>30.18</v>
      </c>
      <c r="H153" s="119">
        <f t="shared" si="16"/>
        <v>30.400000000000002</v>
      </c>
      <c r="I153" s="119">
        <f t="shared" si="16"/>
        <v>120.25357142857143</v>
      </c>
      <c r="J153" s="119">
        <f t="shared" si="16"/>
        <v>327.09749999999997</v>
      </c>
      <c r="K153" s="119">
        <f t="shared" si="16"/>
        <v>832.69749999999999</v>
      </c>
      <c r="L153" s="119">
        <f t="shared" si="16"/>
        <v>846.09749999999997</v>
      </c>
      <c r="M153" s="119">
        <f t="shared" si="16"/>
        <v>205.41116666666667</v>
      </c>
      <c r="N153" s="119">
        <f t="shared" si="16"/>
        <v>38.116666666666667</v>
      </c>
      <c r="O153" s="119">
        <f t="shared" si="16"/>
        <v>72.066666666666663</v>
      </c>
      <c r="P153" s="119">
        <f t="shared" si="16"/>
        <v>2.2142857142857144</v>
      </c>
      <c r="Q153" s="119">
        <f t="shared" si="16"/>
        <v>112.95523809523809</v>
      </c>
      <c r="R153" s="119">
        <f t="shared" si="16"/>
        <v>341.54666666666668</v>
      </c>
      <c r="S153" s="119">
        <f t="shared" si="16"/>
        <v>100.30190476190475</v>
      </c>
      <c r="T153" s="119">
        <f t="shared" si="16"/>
        <v>7.7780952380952373</v>
      </c>
      <c r="U153" s="171"/>
    </row>
    <row r="154" spans="1:21" ht="24.75" thickBot="1" x14ac:dyDescent="0.3">
      <c r="A154" s="67" t="s">
        <v>92</v>
      </c>
      <c r="B154" s="73"/>
      <c r="C154" s="155"/>
      <c r="D154" s="155"/>
      <c r="E154" s="148">
        <f t="shared" ref="E154:T154" si="17">E153+E140</f>
        <v>29.25</v>
      </c>
      <c r="F154" s="119">
        <f t="shared" si="17"/>
        <v>28.049999999999997</v>
      </c>
      <c r="G154" s="119">
        <f t="shared" si="17"/>
        <v>42.58</v>
      </c>
      <c r="H154" s="119">
        <f t="shared" si="17"/>
        <v>42.800000000000004</v>
      </c>
      <c r="I154" s="119">
        <f t="shared" si="17"/>
        <v>186.25357142857143</v>
      </c>
      <c r="J154" s="119">
        <f t="shared" si="17"/>
        <v>393.09749999999997</v>
      </c>
      <c r="K154" s="119">
        <f t="shared" si="17"/>
        <v>1306.6975</v>
      </c>
      <c r="L154" s="119">
        <f t="shared" si="17"/>
        <v>1320.0974999999999</v>
      </c>
      <c r="M154" s="119">
        <f t="shared" si="17"/>
        <v>206.01116666666667</v>
      </c>
      <c r="N154" s="119">
        <f t="shared" si="17"/>
        <v>39.016666666666666</v>
      </c>
      <c r="O154" s="119">
        <f t="shared" si="17"/>
        <v>72.066666666666663</v>
      </c>
      <c r="P154" s="119">
        <f t="shared" si="17"/>
        <v>2.3142857142857145</v>
      </c>
      <c r="Q154" s="119">
        <f t="shared" si="17"/>
        <v>315.15523809523808</v>
      </c>
      <c r="R154" s="119">
        <f t="shared" si="17"/>
        <v>867.54666666666662</v>
      </c>
      <c r="S154" s="119">
        <f t="shared" si="17"/>
        <v>223.30190476190475</v>
      </c>
      <c r="T154" s="119">
        <f t="shared" si="17"/>
        <v>16.978095238095239</v>
      </c>
      <c r="U154" s="171"/>
    </row>
    <row r="155" spans="1:21" x14ac:dyDescent="0.25">
      <c r="A155" s="170"/>
      <c r="B155" s="171"/>
      <c r="C155" s="171"/>
      <c r="D155" s="171"/>
      <c r="E155" s="171"/>
      <c r="F155" s="171"/>
      <c r="G155" s="171"/>
      <c r="H155" s="171"/>
      <c r="I155" s="171"/>
      <c r="J155" s="171"/>
      <c r="K155" s="171"/>
      <c r="L155" s="171"/>
      <c r="M155" s="171"/>
      <c r="N155" s="171"/>
      <c r="O155" s="171"/>
      <c r="P155" s="171"/>
      <c r="Q155" s="171"/>
      <c r="R155" s="171"/>
      <c r="S155" s="171"/>
      <c r="T155" s="171"/>
      <c r="U155" s="171"/>
    </row>
    <row r="156" spans="1:21" x14ac:dyDescent="0.25">
      <c r="A156" s="125" t="s">
        <v>65</v>
      </c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71"/>
    </row>
    <row r="157" spans="1:21" x14ac:dyDescent="0.25">
      <c r="A157" s="125"/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71"/>
    </row>
    <row r="158" spans="1:21" x14ac:dyDescent="0.25">
      <c r="A158" s="125" t="s">
        <v>41</v>
      </c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71"/>
    </row>
    <row r="159" spans="1:21" ht="15.75" customHeight="1" thickBot="1" x14ac:dyDescent="0.3">
      <c r="A159" s="171"/>
      <c r="B159" s="171"/>
      <c r="C159" s="171"/>
      <c r="D159" s="171"/>
      <c r="E159" s="171"/>
      <c r="F159" s="171"/>
      <c r="G159" s="171"/>
      <c r="H159" s="171"/>
      <c r="I159" s="171"/>
      <c r="J159" s="171"/>
      <c r="K159" s="171"/>
      <c r="L159" s="171"/>
      <c r="M159" s="171"/>
      <c r="N159" s="171"/>
      <c r="O159" s="171"/>
      <c r="P159" s="171"/>
      <c r="Q159" s="171"/>
      <c r="R159" s="171"/>
      <c r="S159" s="171"/>
      <c r="T159" s="171"/>
      <c r="U159" s="171"/>
    </row>
    <row r="160" spans="1:21" ht="15.75" thickBot="1" x14ac:dyDescent="0.3">
      <c r="A160" s="54" t="s">
        <v>0</v>
      </c>
      <c r="B160" s="54" t="s">
        <v>1</v>
      </c>
      <c r="C160" s="282" t="s">
        <v>2</v>
      </c>
      <c r="D160" s="284"/>
      <c r="E160" s="282" t="s">
        <v>3</v>
      </c>
      <c r="F160" s="284"/>
      <c r="G160" s="282" t="s">
        <v>4</v>
      </c>
      <c r="H160" s="284"/>
      <c r="I160" s="282" t="s">
        <v>5</v>
      </c>
      <c r="J160" s="284"/>
      <c r="K160" s="282" t="s">
        <v>87</v>
      </c>
      <c r="L160" s="284"/>
      <c r="M160" s="282" t="s">
        <v>6</v>
      </c>
      <c r="N160" s="283"/>
      <c r="O160" s="283"/>
      <c r="P160" s="284"/>
      <c r="Q160" s="282" t="s">
        <v>19</v>
      </c>
      <c r="R160" s="283"/>
      <c r="S160" s="283"/>
      <c r="T160" s="284"/>
      <c r="U160" s="171"/>
    </row>
    <row r="161" spans="1:21" x14ac:dyDescent="0.25">
      <c r="A161" s="272" t="s">
        <v>7</v>
      </c>
      <c r="B161" s="160" t="s">
        <v>8</v>
      </c>
      <c r="C161" s="56" t="s">
        <v>9</v>
      </c>
      <c r="D161" s="56" t="s">
        <v>69</v>
      </c>
      <c r="E161" s="56" t="s">
        <v>9</v>
      </c>
      <c r="F161" s="56" t="s">
        <v>69</v>
      </c>
      <c r="G161" s="56" t="s">
        <v>9</v>
      </c>
      <c r="H161" s="56" t="s">
        <v>69</v>
      </c>
      <c r="I161" s="56" t="s">
        <v>9</v>
      </c>
      <c r="J161" s="56" t="s">
        <v>69</v>
      </c>
      <c r="K161" s="56" t="s">
        <v>9</v>
      </c>
      <c r="L161" s="56" t="s">
        <v>69</v>
      </c>
      <c r="M161" s="159" t="s">
        <v>70</v>
      </c>
      <c r="N161" s="159" t="s">
        <v>71</v>
      </c>
      <c r="O161" s="159" t="s">
        <v>12</v>
      </c>
      <c r="P161" s="159" t="s">
        <v>13</v>
      </c>
      <c r="Q161" s="159" t="s">
        <v>23</v>
      </c>
      <c r="R161" s="159" t="s">
        <v>72</v>
      </c>
      <c r="S161" s="159" t="s">
        <v>73</v>
      </c>
      <c r="T161" s="159" t="s">
        <v>74</v>
      </c>
      <c r="U161" s="171"/>
    </row>
    <row r="162" spans="1:21" ht="15.75" thickBot="1" x14ac:dyDescent="0.3">
      <c r="A162" s="273"/>
      <c r="B162" s="129"/>
      <c r="C162" s="115" t="s">
        <v>17</v>
      </c>
      <c r="D162" s="115" t="s">
        <v>17</v>
      </c>
      <c r="E162" s="115" t="s">
        <v>17</v>
      </c>
      <c r="F162" s="115" t="s">
        <v>17</v>
      </c>
      <c r="G162" s="115" t="s">
        <v>17</v>
      </c>
      <c r="H162" s="115" t="s">
        <v>17</v>
      </c>
      <c r="I162" s="115" t="s">
        <v>17</v>
      </c>
      <c r="J162" s="115" t="s">
        <v>17</v>
      </c>
      <c r="K162" s="115" t="s">
        <v>17</v>
      </c>
      <c r="L162" s="115" t="s">
        <v>17</v>
      </c>
      <c r="M162" s="177"/>
      <c r="N162" s="161"/>
      <c r="O162" s="161"/>
      <c r="P162" s="161"/>
      <c r="Q162" s="161"/>
      <c r="R162" s="161"/>
      <c r="S162" s="161"/>
      <c r="T162" s="161"/>
      <c r="U162" s="171"/>
    </row>
    <row r="163" spans="1:21" ht="45.75" thickBot="1" x14ac:dyDescent="0.3">
      <c r="A163" s="89">
        <v>302</v>
      </c>
      <c r="B163" s="41" t="s">
        <v>99</v>
      </c>
      <c r="C163" s="97" t="s">
        <v>135</v>
      </c>
      <c r="D163" s="134" t="s">
        <v>135</v>
      </c>
      <c r="E163" s="90">
        <v>5.879999999999999</v>
      </c>
      <c r="F163" s="90">
        <v>5.879999999999999</v>
      </c>
      <c r="G163" s="90">
        <v>10.920000000000002</v>
      </c>
      <c r="H163" s="90">
        <v>10.920000000000002</v>
      </c>
      <c r="I163" s="90">
        <v>27.720000000000002</v>
      </c>
      <c r="J163" s="90">
        <v>27.720000000000002</v>
      </c>
      <c r="K163" s="90">
        <v>241.49999999999997</v>
      </c>
      <c r="L163" s="90">
        <v>241.49999999999997</v>
      </c>
      <c r="M163" s="147">
        <v>0.14700000000000002</v>
      </c>
      <c r="N163" s="100">
        <v>0</v>
      </c>
      <c r="O163" s="100">
        <v>27.09</v>
      </c>
      <c r="P163" s="100">
        <v>0</v>
      </c>
      <c r="Q163" s="100">
        <v>25.599</v>
      </c>
      <c r="R163" s="100">
        <v>147.273</v>
      </c>
      <c r="S163" s="100">
        <v>57.036000000000001</v>
      </c>
      <c r="T163" s="100">
        <v>3.6</v>
      </c>
      <c r="U163" s="171"/>
    </row>
    <row r="164" spans="1:21" ht="16.5" thickBot="1" x14ac:dyDescent="0.3">
      <c r="A164" s="89">
        <v>694.69299999999998</v>
      </c>
      <c r="B164" s="37" t="s">
        <v>160</v>
      </c>
      <c r="C164" s="102">
        <v>200</v>
      </c>
      <c r="D164" s="102">
        <v>200</v>
      </c>
      <c r="E164" s="90">
        <v>4.9000000000000004</v>
      </c>
      <c r="F164" s="90">
        <v>4.9000000000000004</v>
      </c>
      <c r="G164" s="90">
        <v>5</v>
      </c>
      <c r="H164" s="90">
        <v>5</v>
      </c>
      <c r="I164" s="90">
        <v>32.5</v>
      </c>
      <c r="J164" s="90">
        <v>32.5</v>
      </c>
      <c r="K164" s="90">
        <v>190</v>
      </c>
      <c r="L164" s="90">
        <v>190</v>
      </c>
      <c r="M164" s="36">
        <v>0.2</v>
      </c>
      <c r="N164" s="36">
        <v>2.6</v>
      </c>
      <c r="O164" s="36">
        <v>60</v>
      </c>
      <c r="P164" s="36">
        <v>0</v>
      </c>
      <c r="Q164" s="36">
        <v>133.80000000000001</v>
      </c>
      <c r="R164" s="36">
        <v>65.900000000000006</v>
      </c>
      <c r="S164" s="36">
        <v>18.8</v>
      </c>
      <c r="T164" s="36">
        <v>0.6</v>
      </c>
      <c r="U164" s="171"/>
    </row>
    <row r="165" spans="1:21" ht="15.75" thickBot="1" x14ac:dyDescent="0.3">
      <c r="A165" s="156"/>
      <c r="B165" s="186" t="s">
        <v>106</v>
      </c>
      <c r="C165" s="42">
        <v>36</v>
      </c>
      <c r="D165" s="42">
        <v>36</v>
      </c>
      <c r="E165" s="90">
        <v>2.88</v>
      </c>
      <c r="F165" s="90">
        <v>2.88</v>
      </c>
      <c r="G165" s="90">
        <v>0.72</v>
      </c>
      <c r="H165" s="90">
        <v>0.72</v>
      </c>
      <c r="I165" s="90">
        <v>19.8</v>
      </c>
      <c r="J165" s="90">
        <v>19.8</v>
      </c>
      <c r="K165" s="90">
        <v>100.8</v>
      </c>
      <c r="L165" s="90">
        <v>100.8</v>
      </c>
      <c r="M165" s="100">
        <v>0.24000000000000002</v>
      </c>
      <c r="N165" s="100">
        <v>0</v>
      </c>
      <c r="O165" s="100">
        <v>0</v>
      </c>
      <c r="P165" s="100">
        <v>0</v>
      </c>
      <c r="Q165" s="100">
        <v>0</v>
      </c>
      <c r="R165" s="100">
        <v>0.38400000000000001</v>
      </c>
      <c r="S165" s="100">
        <v>17.28</v>
      </c>
      <c r="T165" s="100">
        <v>2.88</v>
      </c>
      <c r="U165" s="171"/>
    </row>
    <row r="166" spans="1:21" ht="15.75" thickBot="1" x14ac:dyDescent="0.3">
      <c r="A166" s="165" t="s">
        <v>104</v>
      </c>
      <c r="B166" s="165"/>
      <c r="C166" s="146"/>
      <c r="D166" s="146"/>
      <c r="E166" s="59">
        <f>E165+E164+E163</f>
        <v>13.66</v>
      </c>
      <c r="F166" s="59">
        <f t="shared" ref="F166:T166" si="18">F165+F164+F163</f>
        <v>13.66</v>
      </c>
      <c r="G166" s="59">
        <f t="shared" si="18"/>
        <v>16.64</v>
      </c>
      <c r="H166" s="59">
        <f t="shared" si="18"/>
        <v>16.64</v>
      </c>
      <c r="I166" s="59">
        <f t="shared" si="18"/>
        <v>80.02</v>
      </c>
      <c r="J166" s="59">
        <f t="shared" si="18"/>
        <v>80.02</v>
      </c>
      <c r="K166" s="59">
        <f t="shared" si="18"/>
        <v>532.29999999999995</v>
      </c>
      <c r="L166" s="59">
        <f t="shared" si="18"/>
        <v>532.29999999999995</v>
      </c>
      <c r="M166" s="59">
        <f t="shared" si="18"/>
        <v>0.58700000000000008</v>
      </c>
      <c r="N166" s="59">
        <f t="shared" si="18"/>
        <v>2.6</v>
      </c>
      <c r="O166" s="59">
        <f t="shared" si="18"/>
        <v>87.09</v>
      </c>
      <c r="P166" s="59">
        <f t="shared" si="18"/>
        <v>0</v>
      </c>
      <c r="Q166" s="59">
        <f t="shared" si="18"/>
        <v>159.399</v>
      </c>
      <c r="R166" s="59">
        <f t="shared" si="18"/>
        <v>213.55700000000002</v>
      </c>
      <c r="S166" s="59">
        <f t="shared" si="18"/>
        <v>93.116</v>
      </c>
      <c r="T166" s="59">
        <f t="shared" si="18"/>
        <v>7.08</v>
      </c>
      <c r="U166" s="171"/>
    </row>
    <row r="167" spans="1:21" x14ac:dyDescent="0.25">
      <c r="A167" s="170"/>
      <c r="B167" s="170"/>
      <c r="C167" s="248"/>
      <c r="D167" s="248"/>
      <c r="E167" s="248"/>
      <c r="F167" s="248"/>
      <c r="G167" s="248"/>
      <c r="H167" s="248"/>
      <c r="I167" s="248"/>
      <c r="J167" s="248"/>
      <c r="K167" s="248"/>
      <c r="L167" s="248"/>
      <c r="M167" s="248"/>
      <c r="N167" s="248"/>
      <c r="O167" s="170"/>
      <c r="P167" s="170"/>
      <c r="Q167" s="170"/>
      <c r="R167" s="170"/>
      <c r="S167" s="170"/>
      <c r="T167" s="170"/>
      <c r="U167" s="171"/>
    </row>
    <row r="168" spans="1:21" x14ac:dyDescent="0.25">
      <c r="A168" s="125" t="s">
        <v>20</v>
      </c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71"/>
    </row>
    <row r="169" spans="1:21" ht="15.75" customHeight="1" thickBot="1" x14ac:dyDescent="0.3">
      <c r="A169" s="171"/>
      <c r="B169" s="171"/>
      <c r="C169" s="171"/>
      <c r="D169" s="171"/>
      <c r="E169" s="171"/>
      <c r="F169" s="171"/>
      <c r="G169" s="171"/>
      <c r="H169" s="171"/>
      <c r="I169" s="171"/>
      <c r="J169" s="171"/>
      <c r="K169" s="171"/>
      <c r="L169" s="171"/>
      <c r="M169" s="171"/>
      <c r="N169" s="171"/>
      <c r="O169" s="171"/>
      <c r="P169" s="171"/>
      <c r="Q169" s="171"/>
      <c r="R169" s="171"/>
      <c r="S169" s="171"/>
      <c r="T169" s="171"/>
      <c r="U169" s="171"/>
    </row>
    <row r="170" spans="1:21" ht="15.75" thickBot="1" x14ac:dyDescent="0.3">
      <c r="A170" s="54" t="s">
        <v>0</v>
      </c>
      <c r="B170" s="54" t="s">
        <v>1</v>
      </c>
      <c r="C170" s="282" t="s">
        <v>2</v>
      </c>
      <c r="D170" s="284"/>
      <c r="E170" s="282" t="s">
        <v>3</v>
      </c>
      <c r="F170" s="284"/>
      <c r="G170" s="282" t="s">
        <v>4</v>
      </c>
      <c r="H170" s="284"/>
      <c r="I170" s="282" t="s">
        <v>5</v>
      </c>
      <c r="J170" s="284"/>
      <c r="K170" s="282" t="s">
        <v>87</v>
      </c>
      <c r="L170" s="284"/>
      <c r="M170" s="282" t="s">
        <v>6</v>
      </c>
      <c r="N170" s="283"/>
      <c r="O170" s="283"/>
      <c r="P170" s="284"/>
      <c r="Q170" s="282" t="s">
        <v>19</v>
      </c>
      <c r="R170" s="283"/>
      <c r="S170" s="283"/>
      <c r="T170" s="284"/>
      <c r="U170" s="171"/>
    </row>
    <row r="171" spans="1:21" x14ac:dyDescent="0.25">
      <c r="A171" s="272" t="s">
        <v>7</v>
      </c>
      <c r="B171" s="160" t="s">
        <v>8</v>
      </c>
      <c r="C171" s="56" t="s">
        <v>9</v>
      </c>
      <c r="D171" s="56" t="s">
        <v>69</v>
      </c>
      <c r="E171" s="56" t="s">
        <v>9</v>
      </c>
      <c r="F171" s="56" t="s">
        <v>69</v>
      </c>
      <c r="G171" s="56" t="s">
        <v>9</v>
      </c>
      <c r="H171" s="56" t="s">
        <v>69</v>
      </c>
      <c r="I171" s="56" t="s">
        <v>9</v>
      </c>
      <c r="J171" s="56" t="s">
        <v>69</v>
      </c>
      <c r="K171" s="56" t="s">
        <v>9</v>
      </c>
      <c r="L171" s="56" t="s">
        <v>69</v>
      </c>
      <c r="M171" s="159" t="s">
        <v>70</v>
      </c>
      <c r="N171" s="159" t="s">
        <v>71</v>
      </c>
      <c r="O171" s="159" t="s">
        <v>12</v>
      </c>
      <c r="P171" s="159" t="s">
        <v>13</v>
      </c>
      <c r="Q171" s="159" t="s">
        <v>23</v>
      </c>
      <c r="R171" s="159" t="s">
        <v>72</v>
      </c>
      <c r="S171" s="159" t="s">
        <v>73</v>
      </c>
      <c r="T171" s="159" t="s">
        <v>74</v>
      </c>
      <c r="U171" s="171"/>
    </row>
    <row r="172" spans="1:21" ht="15.75" thickBot="1" x14ac:dyDescent="0.3">
      <c r="A172" s="273"/>
      <c r="B172" s="129"/>
      <c r="C172" s="115" t="s">
        <v>17</v>
      </c>
      <c r="D172" s="115" t="s">
        <v>17</v>
      </c>
      <c r="E172" s="115" t="s">
        <v>17</v>
      </c>
      <c r="F172" s="115" t="s">
        <v>17</v>
      </c>
      <c r="G172" s="115" t="s">
        <v>17</v>
      </c>
      <c r="H172" s="115" t="s">
        <v>17</v>
      </c>
      <c r="I172" s="115" t="s">
        <v>17</v>
      </c>
      <c r="J172" s="115" t="s">
        <v>17</v>
      </c>
      <c r="K172" s="115" t="s">
        <v>17</v>
      </c>
      <c r="L172" s="115" t="s">
        <v>17</v>
      </c>
      <c r="M172" s="161"/>
      <c r="N172" s="161"/>
      <c r="O172" s="161"/>
      <c r="P172" s="161"/>
      <c r="Q172" s="161"/>
      <c r="R172" s="161"/>
      <c r="S172" s="161"/>
      <c r="T172" s="161"/>
      <c r="U172" s="171"/>
    </row>
    <row r="173" spans="1:21" ht="16.5" thickBot="1" x14ac:dyDescent="0.3">
      <c r="A173" s="40">
        <v>78</v>
      </c>
      <c r="B173" s="52" t="s">
        <v>126</v>
      </c>
      <c r="C173" s="51">
        <v>100</v>
      </c>
      <c r="D173" s="51">
        <v>100</v>
      </c>
      <c r="E173" s="117">
        <v>2.35</v>
      </c>
      <c r="F173" s="117">
        <v>2.35</v>
      </c>
      <c r="G173" s="118">
        <v>4.5999999999999996</v>
      </c>
      <c r="H173" s="118">
        <v>4.5999999999999996</v>
      </c>
      <c r="I173" s="118">
        <v>12.3</v>
      </c>
      <c r="J173" s="118">
        <v>12.3</v>
      </c>
      <c r="K173" s="118">
        <v>100.1</v>
      </c>
      <c r="L173" s="118">
        <v>100.1</v>
      </c>
      <c r="M173" s="119">
        <v>2.9000000000000001E-2</v>
      </c>
      <c r="N173" s="119">
        <v>6.72</v>
      </c>
      <c r="O173" s="119">
        <v>0</v>
      </c>
      <c r="P173" s="119">
        <v>0</v>
      </c>
      <c r="Q173" s="119">
        <v>38.24</v>
      </c>
      <c r="R173" s="119">
        <v>60.79</v>
      </c>
      <c r="S173" s="119">
        <v>29.630000000000003</v>
      </c>
      <c r="T173" s="119">
        <v>6.6</v>
      </c>
      <c r="U173" s="171"/>
    </row>
    <row r="174" spans="1:21" ht="30.75" thickBot="1" x14ac:dyDescent="0.3">
      <c r="A174" s="21">
        <v>139</v>
      </c>
      <c r="B174" s="22" t="s">
        <v>96</v>
      </c>
      <c r="C174" s="21" t="s">
        <v>97</v>
      </c>
      <c r="D174" s="21" t="s">
        <v>102</v>
      </c>
      <c r="E174" s="147">
        <v>6.08</v>
      </c>
      <c r="F174" s="147">
        <v>7.6</v>
      </c>
      <c r="G174" s="147">
        <v>4.5599999999999996</v>
      </c>
      <c r="H174" s="147">
        <v>5.6999999999999993</v>
      </c>
      <c r="I174" s="147">
        <v>16.100000000000001</v>
      </c>
      <c r="J174" s="147">
        <v>20</v>
      </c>
      <c r="K174" s="147">
        <v>130.5</v>
      </c>
      <c r="L174" s="147">
        <v>163</v>
      </c>
      <c r="M174" s="21">
        <v>0.15</v>
      </c>
      <c r="N174" s="21">
        <v>1</v>
      </c>
      <c r="O174" s="21">
        <v>0</v>
      </c>
      <c r="P174" s="23">
        <v>2.1</v>
      </c>
      <c r="Q174" s="24">
        <v>82</v>
      </c>
      <c r="R174" s="25">
        <v>328</v>
      </c>
      <c r="S174" s="21">
        <v>48</v>
      </c>
      <c r="T174" s="21">
        <v>2.2000000000000002</v>
      </c>
      <c r="U174" s="171"/>
    </row>
    <row r="175" spans="1:21" ht="16.5" thickBot="1" x14ac:dyDescent="0.3">
      <c r="A175" s="40">
        <v>371</v>
      </c>
      <c r="B175" s="52" t="s">
        <v>145</v>
      </c>
      <c r="C175" s="102">
        <v>80</v>
      </c>
      <c r="D175" s="102">
        <v>80</v>
      </c>
      <c r="E175" s="100">
        <v>16.96</v>
      </c>
      <c r="F175" s="100">
        <v>16.96</v>
      </c>
      <c r="G175" s="100">
        <v>4.96</v>
      </c>
      <c r="H175" s="100">
        <v>4.96</v>
      </c>
      <c r="I175" s="100">
        <v>0</v>
      </c>
      <c r="J175" s="100">
        <v>0</v>
      </c>
      <c r="K175" s="100">
        <v>113.6</v>
      </c>
      <c r="L175" s="100">
        <v>113.6</v>
      </c>
      <c r="M175" s="100">
        <v>5.7142857142857141E-2</v>
      </c>
      <c r="N175" s="100">
        <v>0.5714285714285714</v>
      </c>
      <c r="O175" s="100">
        <v>9.1428571428571423</v>
      </c>
      <c r="P175" s="100">
        <v>1.7142857142857144</v>
      </c>
      <c r="Q175" s="100">
        <v>28.571428571428573</v>
      </c>
      <c r="R175" s="100">
        <v>155.42857142857142</v>
      </c>
      <c r="S175" s="100">
        <v>20.571428571428569</v>
      </c>
      <c r="T175" s="100">
        <v>0.5714285714285714</v>
      </c>
      <c r="U175" s="171"/>
    </row>
    <row r="176" spans="1:21" ht="32.25" thickBot="1" x14ac:dyDescent="0.3">
      <c r="A176" s="47">
        <v>520</v>
      </c>
      <c r="B176" s="37" t="s">
        <v>45</v>
      </c>
      <c r="C176" s="102">
        <v>150</v>
      </c>
      <c r="D176" s="102">
        <v>150</v>
      </c>
      <c r="E176" s="100">
        <v>3.1500000000000004</v>
      </c>
      <c r="F176" s="100">
        <v>3.1500000000000004</v>
      </c>
      <c r="G176" s="100">
        <v>6.75</v>
      </c>
      <c r="H176" s="100">
        <v>6.75</v>
      </c>
      <c r="I176" s="100">
        <v>21.9</v>
      </c>
      <c r="J176" s="100">
        <v>21.9</v>
      </c>
      <c r="K176" s="100">
        <v>163.5</v>
      </c>
      <c r="L176" s="100">
        <v>163.5</v>
      </c>
      <c r="M176" s="100">
        <v>0.13949999999999999</v>
      </c>
      <c r="N176" s="100">
        <v>18.160499999999999</v>
      </c>
      <c r="O176" s="100">
        <v>25.500000000000004</v>
      </c>
      <c r="P176" s="100">
        <v>0</v>
      </c>
      <c r="Q176" s="100">
        <v>36.975000000000001</v>
      </c>
      <c r="R176" s="100">
        <v>86.594999999999985</v>
      </c>
      <c r="S176" s="100">
        <v>27.75</v>
      </c>
      <c r="T176" s="100">
        <v>1</v>
      </c>
      <c r="U176" s="171"/>
    </row>
    <row r="177" spans="1:21" ht="30.75" thickBot="1" x14ac:dyDescent="0.3">
      <c r="A177" s="163">
        <v>705</v>
      </c>
      <c r="B177" s="11" t="s">
        <v>21</v>
      </c>
      <c r="C177" s="102">
        <v>200</v>
      </c>
      <c r="D177" s="102">
        <v>200</v>
      </c>
      <c r="E177" s="102">
        <v>0.4</v>
      </c>
      <c r="F177" s="102">
        <v>0.4</v>
      </c>
      <c r="G177" s="102">
        <v>0</v>
      </c>
      <c r="H177" s="102">
        <v>0</v>
      </c>
      <c r="I177" s="102">
        <v>23.6</v>
      </c>
      <c r="J177" s="102">
        <v>23.6</v>
      </c>
      <c r="K177" s="102">
        <v>94</v>
      </c>
      <c r="L177" s="102">
        <v>94</v>
      </c>
      <c r="M177" s="102">
        <v>0</v>
      </c>
      <c r="N177" s="102">
        <v>110</v>
      </c>
      <c r="O177" s="102">
        <v>1.6</v>
      </c>
      <c r="P177" s="102">
        <v>0.3</v>
      </c>
      <c r="Q177" s="102">
        <v>14</v>
      </c>
      <c r="R177" s="102">
        <v>2</v>
      </c>
      <c r="S177" s="102">
        <v>4</v>
      </c>
      <c r="T177" s="102">
        <v>0.6</v>
      </c>
      <c r="U177" s="171"/>
    </row>
    <row r="178" spans="1:21" ht="60.75" thickBot="1" x14ac:dyDescent="0.3">
      <c r="A178" s="12"/>
      <c r="B178" s="11" t="s">
        <v>24</v>
      </c>
      <c r="C178" s="244">
        <v>60</v>
      </c>
      <c r="D178" s="244">
        <v>60</v>
      </c>
      <c r="E178" s="119">
        <v>4.2</v>
      </c>
      <c r="F178" s="119">
        <v>4.2</v>
      </c>
      <c r="G178" s="119">
        <v>0.6</v>
      </c>
      <c r="H178" s="119">
        <v>0.6</v>
      </c>
      <c r="I178" s="119">
        <v>27.6</v>
      </c>
      <c r="J178" s="119">
        <v>27.6</v>
      </c>
      <c r="K178" s="119">
        <v>132</v>
      </c>
      <c r="L178" s="119">
        <v>132</v>
      </c>
      <c r="M178" s="119">
        <v>0.1</v>
      </c>
      <c r="N178" s="119">
        <v>0</v>
      </c>
      <c r="O178" s="119">
        <v>0</v>
      </c>
      <c r="P178" s="119">
        <v>1.3</v>
      </c>
      <c r="Q178" s="119">
        <v>10.8</v>
      </c>
      <c r="R178" s="119">
        <v>52.2</v>
      </c>
      <c r="S178" s="119">
        <v>11.4</v>
      </c>
      <c r="T178" s="119">
        <v>2.4</v>
      </c>
      <c r="U178" s="171"/>
    </row>
    <row r="179" spans="1:21" ht="15.75" thickBot="1" x14ac:dyDescent="0.3">
      <c r="A179" s="165" t="s">
        <v>104</v>
      </c>
      <c r="B179" s="78"/>
      <c r="C179" s="154"/>
      <c r="D179" s="154"/>
      <c r="E179" s="59">
        <f>E178+E177+E176+E175+E174+E173</f>
        <v>33.14</v>
      </c>
      <c r="F179" s="59">
        <f t="shared" ref="F179:T179" si="19">F178+F177+F176+F175+F174+F173</f>
        <v>34.660000000000004</v>
      </c>
      <c r="G179" s="59">
        <f t="shared" si="19"/>
        <v>21.47</v>
      </c>
      <c r="H179" s="59">
        <f t="shared" si="19"/>
        <v>22.61</v>
      </c>
      <c r="I179" s="59">
        <f t="shared" si="19"/>
        <v>101.49999999999999</v>
      </c>
      <c r="J179" s="59">
        <f t="shared" si="19"/>
        <v>105.39999999999999</v>
      </c>
      <c r="K179" s="59">
        <f t="shared" si="19"/>
        <v>733.7</v>
      </c>
      <c r="L179" s="59">
        <f t="shared" si="19"/>
        <v>766.2</v>
      </c>
      <c r="M179" s="59">
        <f t="shared" si="19"/>
        <v>0.47564285714285715</v>
      </c>
      <c r="N179" s="59">
        <f t="shared" si="19"/>
        <v>136.4519285714286</v>
      </c>
      <c r="O179" s="59">
        <f t="shared" si="19"/>
        <v>36.242857142857147</v>
      </c>
      <c r="P179" s="59">
        <f t="shared" si="19"/>
        <v>5.4142857142857146</v>
      </c>
      <c r="Q179" s="59">
        <f t="shared" si="19"/>
        <v>210.5864285714286</v>
      </c>
      <c r="R179" s="59">
        <f t="shared" si="19"/>
        <v>685.01357142857137</v>
      </c>
      <c r="S179" s="59">
        <f t="shared" si="19"/>
        <v>141.35142857142856</v>
      </c>
      <c r="T179" s="59">
        <f t="shared" si="19"/>
        <v>13.37142857142857</v>
      </c>
      <c r="U179" s="171"/>
    </row>
    <row r="180" spans="1:21" ht="24.75" thickBot="1" x14ac:dyDescent="0.3">
      <c r="A180" s="165" t="s">
        <v>92</v>
      </c>
      <c r="B180" s="78"/>
      <c r="C180" s="154"/>
      <c r="D180" s="154"/>
      <c r="E180" s="59">
        <f t="shared" ref="E180:T180" si="20">E179+E166</f>
        <v>46.8</v>
      </c>
      <c r="F180" s="59">
        <f t="shared" si="20"/>
        <v>48.320000000000007</v>
      </c>
      <c r="G180" s="59">
        <f t="shared" si="20"/>
        <v>38.11</v>
      </c>
      <c r="H180" s="59">
        <f t="shared" si="20"/>
        <v>39.25</v>
      </c>
      <c r="I180" s="59">
        <f t="shared" si="20"/>
        <v>181.51999999999998</v>
      </c>
      <c r="J180" s="59">
        <f t="shared" si="20"/>
        <v>185.42</v>
      </c>
      <c r="K180" s="59">
        <f t="shared" si="20"/>
        <v>1266</v>
      </c>
      <c r="L180" s="59">
        <f t="shared" si="20"/>
        <v>1298.5</v>
      </c>
      <c r="M180" s="59">
        <f t="shared" si="20"/>
        <v>1.0626428571428572</v>
      </c>
      <c r="N180" s="59">
        <f t="shared" si="20"/>
        <v>139.05192857142859</v>
      </c>
      <c r="O180" s="59">
        <f t="shared" si="20"/>
        <v>123.33285714285715</v>
      </c>
      <c r="P180" s="59">
        <f t="shared" si="20"/>
        <v>5.4142857142857146</v>
      </c>
      <c r="Q180" s="59">
        <f t="shared" si="20"/>
        <v>369.9854285714286</v>
      </c>
      <c r="R180" s="59">
        <f t="shared" si="20"/>
        <v>898.57057142857138</v>
      </c>
      <c r="S180" s="59">
        <f t="shared" si="20"/>
        <v>234.46742857142857</v>
      </c>
      <c r="T180" s="59">
        <f t="shared" si="20"/>
        <v>20.451428571428572</v>
      </c>
      <c r="U180" s="171"/>
    </row>
    <row r="181" spans="1:21" x14ac:dyDescent="0.25">
      <c r="A181" s="181"/>
      <c r="B181" s="184"/>
      <c r="C181" s="182"/>
      <c r="D181" s="182"/>
      <c r="E181" s="183"/>
      <c r="F181" s="183"/>
      <c r="G181" s="183"/>
      <c r="H181" s="183"/>
      <c r="I181" s="183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U181" s="171"/>
    </row>
    <row r="182" spans="1:21" x14ac:dyDescent="0.25">
      <c r="A182" s="125" t="s">
        <v>38</v>
      </c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71"/>
    </row>
    <row r="183" spans="1:21" x14ac:dyDescent="0.25">
      <c r="A183" s="125"/>
      <c r="B183" s="126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71"/>
    </row>
    <row r="184" spans="1:21" x14ac:dyDescent="0.25">
      <c r="A184" s="125" t="s">
        <v>41</v>
      </c>
      <c r="B184" s="126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/>
      <c r="U184" s="171"/>
    </row>
    <row r="185" spans="1:21" ht="15.75" customHeight="1" thickBot="1" x14ac:dyDescent="0.3">
      <c r="A185" s="171"/>
      <c r="B185" s="171"/>
      <c r="C185" s="171"/>
      <c r="D185" s="171"/>
      <c r="E185" s="171"/>
      <c r="F185" s="171"/>
      <c r="G185" s="171"/>
      <c r="H185" s="171"/>
      <c r="I185" s="171"/>
      <c r="J185" s="171"/>
      <c r="K185" s="171"/>
      <c r="L185" s="171"/>
      <c r="M185" s="171"/>
      <c r="N185" s="171"/>
      <c r="O185" s="171"/>
      <c r="P185" s="171"/>
      <c r="Q185" s="171"/>
      <c r="R185" s="171"/>
      <c r="S185" s="171"/>
      <c r="T185" s="171"/>
      <c r="U185" s="171"/>
    </row>
    <row r="186" spans="1:21" ht="15.75" thickBot="1" x14ac:dyDescent="0.3">
      <c r="A186" s="54" t="s">
        <v>0</v>
      </c>
      <c r="B186" s="54" t="s">
        <v>1</v>
      </c>
      <c r="C186" s="282" t="s">
        <v>2</v>
      </c>
      <c r="D186" s="284"/>
      <c r="E186" s="282" t="s">
        <v>3</v>
      </c>
      <c r="F186" s="284"/>
      <c r="G186" s="282" t="s">
        <v>4</v>
      </c>
      <c r="H186" s="284"/>
      <c r="I186" s="282" t="s">
        <v>5</v>
      </c>
      <c r="J186" s="284"/>
      <c r="K186" s="282" t="s">
        <v>87</v>
      </c>
      <c r="L186" s="284"/>
      <c r="M186" s="282" t="s">
        <v>6</v>
      </c>
      <c r="N186" s="283"/>
      <c r="O186" s="283"/>
      <c r="P186" s="284"/>
      <c r="Q186" s="282" t="s">
        <v>19</v>
      </c>
      <c r="R186" s="283"/>
      <c r="S186" s="283"/>
      <c r="T186" s="284"/>
      <c r="U186" s="171"/>
    </row>
    <row r="187" spans="1:21" x14ac:dyDescent="0.25">
      <c r="A187" s="272" t="s">
        <v>7</v>
      </c>
      <c r="B187" s="160" t="s">
        <v>8</v>
      </c>
      <c r="C187" s="56" t="s">
        <v>9</v>
      </c>
      <c r="D187" s="56" t="s">
        <v>69</v>
      </c>
      <c r="E187" s="56" t="s">
        <v>9</v>
      </c>
      <c r="F187" s="56" t="s">
        <v>69</v>
      </c>
      <c r="G187" s="56" t="s">
        <v>9</v>
      </c>
      <c r="H187" s="56" t="s">
        <v>69</v>
      </c>
      <c r="I187" s="56" t="s">
        <v>9</v>
      </c>
      <c r="J187" s="56" t="s">
        <v>69</v>
      </c>
      <c r="K187" s="56" t="s">
        <v>9</v>
      </c>
      <c r="L187" s="56" t="s">
        <v>69</v>
      </c>
      <c r="M187" s="159" t="s">
        <v>70</v>
      </c>
      <c r="N187" s="159" t="s">
        <v>71</v>
      </c>
      <c r="O187" s="159" t="s">
        <v>12</v>
      </c>
      <c r="P187" s="159" t="s">
        <v>13</v>
      </c>
      <c r="Q187" s="159" t="s">
        <v>23</v>
      </c>
      <c r="R187" s="159" t="s">
        <v>72</v>
      </c>
      <c r="S187" s="159" t="s">
        <v>73</v>
      </c>
      <c r="T187" s="159" t="s">
        <v>74</v>
      </c>
      <c r="U187" s="171"/>
    </row>
    <row r="188" spans="1:21" ht="15.75" thickBot="1" x14ac:dyDescent="0.3">
      <c r="A188" s="273"/>
      <c r="B188" s="129"/>
      <c r="C188" s="115" t="s">
        <v>17</v>
      </c>
      <c r="D188" s="115" t="s">
        <v>17</v>
      </c>
      <c r="E188" s="115" t="s">
        <v>17</v>
      </c>
      <c r="F188" s="115" t="s">
        <v>17</v>
      </c>
      <c r="G188" s="115" t="s">
        <v>17</v>
      </c>
      <c r="H188" s="115" t="s">
        <v>17</v>
      </c>
      <c r="I188" s="115" t="s">
        <v>17</v>
      </c>
      <c r="J188" s="115" t="s">
        <v>17</v>
      </c>
      <c r="K188" s="115" t="s">
        <v>17</v>
      </c>
      <c r="L188" s="115" t="s">
        <v>17</v>
      </c>
      <c r="M188" s="161"/>
      <c r="N188" s="161"/>
      <c r="O188" s="161"/>
      <c r="P188" s="161"/>
      <c r="Q188" s="161"/>
      <c r="R188" s="161"/>
      <c r="S188" s="161"/>
      <c r="T188" s="161"/>
      <c r="U188" s="171"/>
    </row>
    <row r="189" spans="1:21" ht="45.75" thickBot="1" x14ac:dyDescent="0.3">
      <c r="A189" s="141">
        <v>366</v>
      </c>
      <c r="B189" s="43" t="s">
        <v>108</v>
      </c>
      <c r="C189" s="142" t="s">
        <v>157</v>
      </c>
      <c r="D189" s="142" t="s">
        <v>157</v>
      </c>
      <c r="E189" s="84">
        <v>13.514999999999999</v>
      </c>
      <c r="F189" s="84">
        <v>13.514999999999999</v>
      </c>
      <c r="G189" s="84">
        <v>9.4625000000000021</v>
      </c>
      <c r="H189" s="84">
        <v>9.4625000000000021</v>
      </c>
      <c r="I189" s="84">
        <v>15.637499999999999</v>
      </c>
      <c r="J189" s="84">
        <v>15.637499999999999</v>
      </c>
      <c r="K189" s="84">
        <v>197.15000000000003</v>
      </c>
      <c r="L189" s="84">
        <v>197.15000000000003</v>
      </c>
      <c r="M189" s="100">
        <v>4.0500000000000001E-2</v>
      </c>
      <c r="N189" s="100">
        <v>0.22999999999999998</v>
      </c>
      <c r="O189" s="100">
        <v>30</v>
      </c>
      <c r="P189" s="100">
        <v>0.01</v>
      </c>
      <c r="Q189" s="100">
        <v>125.825</v>
      </c>
      <c r="R189" s="100">
        <v>168.67500000000001</v>
      </c>
      <c r="S189" s="100">
        <v>18.349999999999998</v>
      </c>
      <c r="T189" s="100">
        <v>0.8571428571428571</v>
      </c>
      <c r="U189" s="171"/>
    </row>
    <row r="190" spans="1:21" ht="15.75" thickBot="1" x14ac:dyDescent="0.3">
      <c r="A190" s="178">
        <v>684.68499999999995</v>
      </c>
      <c r="B190" s="186" t="s">
        <v>117</v>
      </c>
      <c r="C190" s="42" t="s">
        <v>115</v>
      </c>
      <c r="D190" s="102" t="s">
        <v>115</v>
      </c>
      <c r="E190" s="119">
        <v>0.2</v>
      </c>
      <c r="F190" s="119">
        <v>0.2</v>
      </c>
      <c r="G190" s="119">
        <v>0</v>
      </c>
      <c r="H190" s="119">
        <v>0</v>
      </c>
      <c r="I190" s="119">
        <v>15</v>
      </c>
      <c r="J190" s="119">
        <v>15</v>
      </c>
      <c r="K190" s="119">
        <v>115.99999999999999</v>
      </c>
      <c r="L190" s="119">
        <v>115.99999999999999</v>
      </c>
      <c r="M190" s="119">
        <v>0</v>
      </c>
      <c r="N190" s="119">
        <v>0</v>
      </c>
      <c r="O190" s="119">
        <v>0</v>
      </c>
      <c r="P190" s="119">
        <v>0</v>
      </c>
      <c r="Q190" s="119">
        <v>6</v>
      </c>
      <c r="R190" s="119">
        <v>4</v>
      </c>
      <c r="S190" s="119">
        <v>3</v>
      </c>
      <c r="T190" s="119">
        <v>0.4</v>
      </c>
      <c r="U190" s="171"/>
    </row>
    <row r="191" spans="1:21" ht="15.75" thickBot="1" x14ac:dyDescent="0.3">
      <c r="A191" s="165" t="s">
        <v>104</v>
      </c>
      <c r="B191" s="146"/>
      <c r="C191" s="146"/>
      <c r="D191" s="146"/>
      <c r="E191" s="79">
        <f>E190+E189</f>
        <v>13.714999999999998</v>
      </c>
      <c r="F191" s="79">
        <f t="shared" ref="F191:T191" si="21">F190+F189</f>
        <v>13.714999999999998</v>
      </c>
      <c r="G191" s="79">
        <f t="shared" si="21"/>
        <v>9.4625000000000021</v>
      </c>
      <c r="H191" s="79">
        <f t="shared" si="21"/>
        <v>9.4625000000000021</v>
      </c>
      <c r="I191" s="79">
        <f t="shared" si="21"/>
        <v>30.637499999999999</v>
      </c>
      <c r="J191" s="79">
        <f t="shared" si="21"/>
        <v>30.637499999999999</v>
      </c>
      <c r="K191" s="79">
        <f t="shared" si="21"/>
        <v>313.15000000000003</v>
      </c>
      <c r="L191" s="79">
        <f t="shared" si="21"/>
        <v>313.15000000000003</v>
      </c>
      <c r="M191" s="79">
        <f t="shared" si="21"/>
        <v>4.0500000000000001E-2</v>
      </c>
      <c r="N191" s="79">
        <f t="shared" si="21"/>
        <v>0.22999999999999998</v>
      </c>
      <c r="O191" s="79">
        <f t="shared" si="21"/>
        <v>30</v>
      </c>
      <c r="P191" s="79">
        <f t="shared" si="21"/>
        <v>0.01</v>
      </c>
      <c r="Q191" s="79">
        <f t="shared" si="21"/>
        <v>131.82499999999999</v>
      </c>
      <c r="R191" s="79">
        <f t="shared" si="21"/>
        <v>172.67500000000001</v>
      </c>
      <c r="S191" s="79">
        <f t="shared" si="21"/>
        <v>21.349999999999998</v>
      </c>
      <c r="T191" s="79">
        <f t="shared" si="21"/>
        <v>1.2571428571428571</v>
      </c>
      <c r="U191" s="171"/>
    </row>
    <row r="192" spans="1:21" x14ac:dyDescent="0.25">
      <c r="A192" s="170"/>
      <c r="B192" s="170"/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1"/>
    </row>
    <row r="193" spans="1:21" x14ac:dyDescent="0.25">
      <c r="A193" s="125" t="s">
        <v>20</v>
      </c>
      <c r="B193" s="126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6"/>
      <c r="U193" s="171"/>
    </row>
    <row r="194" spans="1:21" ht="15.75" customHeight="1" thickBot="1" x14ac:dyDescent="0.3">
      <c r="A194" s="171"/>
      <c r="B194" s="171"/>
      <c r="C194" s="171"/>
      <c r="D194" s="171"/>
      <c r="E194" s="171"/>
      <c r="F194" s="171"/>
      <c r="G194" s="171"/>
      <c r="H194" s="171"/>
      <c r="I194" s="171"/>
      <c r="J194" s="171"/>
      <c r="K194" s="171"/>
      <c r="L194" s="171"/>
      <c r="M194" s="171"/>
      <c r="N194" s="171"/>
      <c r="O194" s="171"/>
      <c r="P194" s="171"/>
      <c r="Q194" s="171"/>
      <c r="R194" s="171"/>
      <c r="S194" s="171"/>
      <c r="T194" s="171"/>
      <c r="U194" s="171"/>
    </row>
    <row r="195" spans="1:21" ht="15.75" thickBot="1" x14ac:dyDescent="0.3">
      <c r="A195" s="54" t="s">
        <v>0</v>
      </c>
      <c r="B195" s="54" t="s">
        <v>1</v>
      </c>
      <c r="C195" s="282" t="s">
        <v>2</v>
      </c>
      <c r="D195" s="284"/>
      <c r="E195" s="282" t="s">
        <v>3</v>
      </c>
      <c r="F195" s="284"/>
      <c r="G195" s="282" t="s">
        <v>4</v>
      </c>
      <c r="H195" s="284"/>
      <c r="I195" s="282" t="s">
        <v>5</v>
      </c>
      <c r="J195" s="284"/>
      <c r="K195" s="282" t="s">
        <v>87</v>
      </c>
      <c r="L195" s="284"/>
      <c r="M195" s="282" t="s">
        <v>6</v>
      </c>
      <c r="N195" s="283"/>
      <c r="O195" s="283"/>
      <c r="P195" s="284"/>
      <c r="Q195" s="282" t="s">
        <v>19</v>
      </c>
      <c r="R195" s="283"/>
      <c r="S195" s="283"/>
      <c r="T195" s="284"/>
      <c r="U195" s="171"/>
    </row>
    <row r="196" spans="1:21" x14ac:dyDescent="0.25">
      <c r="A196" s="272" t="s">
        <v>7</v>
      </c>
      <c r="B196" s="160" t="s">
        <v>8</v>
      </c>
      <c r="C196" s="56" t="s">
        <v>9</v>
      </c>
      <c r="D196" s="56" t="s">
        <v>69</v>
      </c>
      <c r="E196" s="56" t="s">
        <v>9</v>
      </c>
      <c r="F196" s="56" t="s">
        <v>69</v>
      </c>
      <c r="G196" s="56" t="s">
        <v>9</v>
      </c>
      <c r="H196" s="56" t="s">
        <v>69</v>
      </c>
      <c r="I196" s="56" t="s">
        <v>9</v>
      </c>
      <c r="J196" s="56" t="s">
        <v>69</v>
      </c>
      <c r="K196" s="56" t="s">
        <v>9</v>
      </c>
      <c r="L196" s="56" t="s">
        <v>69</v>
      </c>
      <c r="M196" s="159" t="s">
        <v>70</v>
      </c>
      <c r="N196" s="159" t="s">
        <v>71</v>
      </c>
      <c r="O196" s="159" t="s">
        <v>12</v>
      </c>
      <c r="P196" s="159" t="s">
        <v>13</v>
      </c>
      <c r="Q196" s="159" t="s">
        <v>23</v>
      </c>
      <c r="R196" s="159" t="s">
        <v>72</v>
      </c>
      <c r="S196" s="159" t="s">
        <v>73</v>
      </c>
      <c r="T196" s="159" t="s">
        <v>74</v>
      </c>
      <c r="U196" s="171"/>
    </row>
    <row r="197" spans="1:21" ht="15.75" thickBot="1" x14ac:dyDescent="0.3">
      <c r="A197" s="273"/>
      <c r="B197" s="129"/>
      <c r="C197" s="115" t="s">
        <v>17</v>
      </c>
      <c r="D197" s="115" t="s">
        <v>17</v>
      </c>
      <c r="E197" s="115" t="s">
        <v>17</v>
      </c>
      <c r="F197" s="115" t="s">
        <v>17</v>
      </c>
      <c r="G197" s="115" t="s">
        <v>17</v>
      </c>
      <c r="H197" s="115" t="s">
        <v>17</v>
      </c>
      <c r="I197" s="115" t="s">
        <v>17</v>
      </c>
      <c r="J197" s="115" t="s">
        <v>17</v>
      </c>
      <c r="K197" s="115" t="s">
        <v>17</v>
      </c>
      <c r="L197" s="115" t="s">
        <v>17</v>
      </c>
      <c r="M197" s="160"/>
      <c r="N197" s="161"/>
      <c r="O197" s="161"/>
      <c r="P197" s="161"/>
      <c r="Q197" s="161"/>
      <c r="R197" s="161"/>
      <c r="S197" s="161"/>
      <c r="T197" s="161"/>
      <c r="U197" s="171"/>
    </row>
    <row r="198" spans="1:21" ht="32.25" thickBot="1" x14ac:dyDescent="0.3">
      <c r="A198" s="40"/>
      <c r="B198" s="52" t="s">
        <v>62</v>
      </c>
      <c r="C198" s="51">
        <v>30</v>
      </c>
      <c r="D198" s="51">
        <v>30</v>
      </c>
      <c r="E198" s="117">
        <v>0.42</v>
      </c>
      <c r="F198" s="117">
        <v>0.42</v>
      </c>
      <c r="G198" s="118">
        <v>1.86</v>
      </c>
      <c r="H198" s="118">
        <v>1.86</v>
      </c>
      <c r="I198" s="118">
        <v>3.9</v>
      </c>
      <c r="J198" s="118">
        <v>3.9</v>
      </c>
      <c r="K198" s="118">
        <v>33.6</v>
      </c>
      <c r="L198" s="118">
        <v>33.6</v>
      </c>
      <c r="M198" s="117">
        <v>0</v>
      </c>
      <c r="N198" s="119">
        <v>3.6</v>
      </c>
      <c r="O198" s="119">
        <v>84</v>
      </c>
      <c r="P198" s="119">
        <v>0.9</v>
      </c>
      <c r="Q198" s="119">
        <v>11.46</v>
      </c>
      <c r="R198" s="119">
        <v>8.52</v>
      </c>
      <c r="S198" s="119">
        <v>5.0999999999999996</v>
      </c>
      <c r="T198" s="119">
        <v>0.48</v>
      </c>
      <c r="U198" s="171"/>
    </row>
    <row r="199" spans="1:21" ht="38.25" customHeight="1" thickBot="1" x14ac:dyDescent="0.3">
      <c r="A199" s="163">
        <v>111</v>
      </c>
      <c r="B199" s="11" t="s">
        <v>53</v>
      </c>
      <c r="C199" s="245" t="s">
        <v>98</v>
      </c>
      <c r="D199" s="245" t="s">
        <v>133</v>
      </c>
      <c r="E199" s="118">
        <v>40.400000000000006</v>
      </c>
      <c r="F199" s="118">
        <v>50.500000000000007</v>
      </c>
      <c r="G199" s="118">
        <v>50.960000000000008</v>
      </c>
      <c r="H199" s="118">
        <v>63.70000000000001</v>
      </c>
      <c r="I199" s="118">
        <v>38.480000000000004</v>
      </c>
      <c r="J199" s="118">
        <v>48.1</v>
      </c>
      <c r="K199" s="118">
        <v>656.9</v>
      </c>
      <c r="L199" s="118">
        <v>817.09999999999991</v>
      </c>
      <c r="M199" s="18">
        <v>4.7499999999999994E-2</v>
      </c>
      <c r="N199" s="18">
        <v>10.2875</v>
      </c>
      <c r="O199" s="18">
        <v>0</v>
      </c>
      <c r="P199" s="18">
        <v>0</v>
      </c>
      <c r="Q199" s="18">
        <v>44.375</v>
      </c>
      <c r="R199" s="18">
        <v>53.224999999999994</v>
      </c>
      <c r="S199" s="18">
        <v>26.25</v>
      </c>
      <c r="T199" s="18">
        <v>1.1000000000000001</v>
      </c>
      <c r="U199" s="171"/>
    </row>
    <row r="200" spans="1:21" ht="48" thickBot="1" x14ac:dyDescent="0.3">
      <c r="A200" s="69" t="s">
        <v>156</v>
      </c>
      <c r="B200" s="52" t="s">
        <v>123</v>
      </c>
      <c r="C200" s="102" t="s">
        <v>85</v>
      </c>
      <c r="D200" s="102" t="s">
        <v>85</v>
      </c>
      <c r="E200" s="100">
        <v>13.799999999999999</v>
      </c>
      <c r="F200" s="100">
        <v>13.799999999999999</v>
      </c>
      <c r="G200" s="100">
        <v>2.6</v>
      </c>
      <c r="H200" s="100">
        <v>2.6</v>
      </c>
      <c r="I200" s="100">
        <v>5.5</v>
      </c>
      <c r="J200" s="100">
        <v>5.5</v>
      </c>
      <c r="K200" s="100">
        <v>127</v>
      </c>
      <c r="L200" s="100">
        <v>127</v>
      </c>
      <c r="M200" s="100">
        <v>4.4000000000000004E-2</v>
      </c>
      <c r="N200" s="100">
        <v>0</v>
      </c>
      <c r="O200" s="100">
        <v>33</v>
      </c>
      <c r="P200" s="100">
        <v>0</v>
      </c>
      <c r="Q200" s="100">
        <v>30.800000000000004</v>
      </c>
      <c r="R200" s="100">
        <v>50.6</v>
      </c>
      <c r="S200" s="100">
        <v>6.6</v>
      </c>
      <c r="T200" s="100">
        <v>1.5</v>
      </c>
      <c r="U200" s="171"/>
    </row>
    <row r="201" spans="1:21" ht="32.25" thickBot="1" x14ac:dyDescent="0.3">
      <c r="A201" s="162">
        <v>516</v>
      </c>
      <c r="B201" s="37" t="s">
        <v>42</v>
      </c>
      <c r="C201" s="102">
        <v>150</v>
      </c>
      <c r="D201" s="102">
        <v>150</v>
      </c>
      <c r="E201" s="100">
        <v>5.2500000000000009</v>
      </c>
      <c r="F201" s="100">
        <v>5.2500000000000009</v>
      </c>
      <c r="G201" s="100">
        <v>6.1499999999999995</v>
      </c>
      <c r="H201" s="100">
        <v>6.1499999999999995</v>
      </c>
      <c r="I201" s="100">
        <v>35.25</v>
      </c>
      <c r="J201" s="100">
        <v>35.25</v>
      </c>
      <c r="K201" s="100">
        <v>220.5</v>
      </c>
      <c r="L201" s="100">
        <v>220.5</v>
      </c>
      <c r="M201" s="100">
        <v>8.4000000000000005E-2</v>
      </c>
      <c r="N201" s="100">
        <v>0</v>
      </c>
      <c r="O201" s="100">
        <v>0</v>
      </c>
      <c r="P201" s="100">
        <v>0</v>
      </c>
      <c r="Q201" s="100">
        <v>7.4850000000000003</v>
      </c>
      <c r="R201" s="100">
        <v>47.505000000000003</v>
      </c>
      <c r="S201" s="100">
        <v>22.68</v>
      </c>
      <c r="T201" s="100">
        <v>0.8</v>
      </c>
      <c r="U201" s="171"/>
    </row>
    <row r="202" spans="1:21" ht="30.75" thickBot="1" x14ac:dyDescent="0.3">
      <c r="A202" s="163">
        <v>634</v>
      </c>
      <c r="B202" s="11" t="s">
        <v>100</v>
      </c>
      <c r="C202" s="244">
        <v>200</v>
      </c>
      <c r="D202" s="244">
        <v>200</v>
      </c>
      <c r="E202" s="119">
        <v>0.6</v>
      </c>
      <c r="F202" s="119">
        <v>0.6</v>
      </c>
      <c r="G202" s="119">
        <v>0</v>
      </c>
      <c r="H202" s="119">
        <v>0</v>
      </c>
      <c r="I202" s="119">
        <v>46.6</v>
      </c>
      <c r="J202" s="119">
        <v>46.6</v>
      </c>
      <c r="K202" s="119">
        <v>182</v>
      </c>
      <c r="L202" s="119">
        <v>182</v>
      </c>
      <c r="M202" s="119">
        <v>0.02</v>
      </c>
      <c r="N202" s="119">
        <v>26</v>
      </c>
      <c r="O202" s="119">
        <v>0</v>
      </c>
      <c r="P202" s="119">
        <v>0</v>
      </c>
      <c r="Q202" s="119">
        <v>18</v>
      </c>
      <c r="R202" s="119">
        <v>18</v>
      </c>
      <c r="S202" s="119">
        <v>12</v>
      </c>
      <c r="T202" s="119">
        <v>0.8</v>
      </c>
      <c r="U202" s="171"/>
    </row>
    <row r="203" spans="1:21" ht="60.75" thickBot="1" x14ac:dyDescent="0.3">
      <c r="A203" s="12"/>
      <c r="B203" s="11" t="s">
        <v>24</v>
      </c>
      <c r="C203" s="244">
        <v>60</v>
      </c>
      <c r="D203" s="244">
        <v>60</v>
      </c>
      <c r="E203" s="119">
        <v>4.2</v>
      </c>
      <c r="F203" s="119">
        <v>4.2</v>
      </c>
      <c r="G203" s="119">
        <v>0.6</v>
      </c>
      <c r="H203" s="119">
        <v>0.6</v>
      </c>
      <c r="I203" s="119">
        <v>27.6</v>
      </c>
      <c r="J203" s="119">
        <v>27.6</v>
      </c>
      <c r="K203" s="119">
        <v>132</v>
      </c>
      <c r="L203" s="119">
        <v>132</v>
      </c>
      <c r="M203" s="119">
        <v>0.1</v>
      </c>
      <c r="N203" s="119">
        <v>0</v>
      </c>
      <c r="O203" s="119">
        <v>0</v>
      </c>
      <c r="P203" s="119">
        <v>1.3</v>
      </c>
      <c r="Q203" s="119">
        <v>10.8</v>
      </c>
      <c r="R203" s="119">
        <v>52.2</v>
      </c>
      <c r="S203" s="119">
        <v>11.4</v>
      </c>
      <c r="T203" s="119">
        <v>2.4</v>
      </c>
      <c r="U203" s="247"/>
    </row>
    <row r="204" spans="1:21" ht="15.75" thickBot="1" x14ac:dyDescent="0.3">
      <c r="A204" s="165" t="s">
        <v>104</v>
      </c>
      <c r="B204" s="78"/>
      <c r="C204" s="154"/>
      <c r="D204" s="154"/>
      <c r="E204" s="59">
        <f>E203+E202+E201+E200+E199+E198</f>
        <v>64.67</v>
      </c>
      <c r="F204" s="59">
        <f t="shared" ref="F204:T204" si="22">F203+F202+F201+F200+F199+F198</f>
        <v>74.77000000000001</v>
      </c>
      <c r="G204" s="59">
        <f t="shared" si="22"/>
        <v>62.170000000000009</v>
      </c>
      <c r="H204" s="59">
        <f t="shared" si="22"/>
        <v>74.910000000000011</v>
      </c>
      <c r="I204" s="59">
        <f t="shared" si="22"/>
        <v>157.33000000000001</v>
      </c>
      <c r="J204" s="59">
        <f t="shared" si="22"/>
        <v>166.95000000000002</v>
      </c>
      <c r="K204" s="59">
        <f t="shared" si="22"/>
        <v>1352</v>
      </c>
      <c r="L204" s="59">
        <f t="shared" si="22"/>
        <v>1512.1999999999998</v>
      </c>
      <c r="M204" s="59">
        <f t="shared" si="22"/>
        <v>0.29550000000000004</v>
      </c>
      <c r="N204" s="59">
        <f t="shared" si="22"/>
        <v>39.887500000000003</v>
      </c>
      <c r="O204" s="59">
        <f t="shared" si="22"/>
        <v>117</v>
      </c>
      <c r="P204" s="59">
        <f t="shared" si="22"/>
        <v>2.2000000000000002</v>
      </c>
      <c r="Q204" s="59">
        <f t="shared" si="22"/>
        <v>122.92000000000002</v>
      </c>
      <c r="R204" s="59">
        <f t="shared" si="22"/>
        <v>230.05</v>
      </c>
      <c r="S204" s="59">
        <f t="shared" si="22"/>
        <v>84.03</v>
      </c>
      <c r="T204" s="59">
        <f t="shared" si="22"/>
        <v>7.08</v>
      </c>
      <c r="U204" s="171"/>
    </row>
    <row r="205" spans="1:21" ht="24.75" thickBot="1" x14ac:dyDescent="0.3">
      <c r="A205" s="165" t="s">
        <v>92</v>
      </c>
      <c r="B205" s="78"/>
      <c r="C205" s="154"/>
      <c r="D205" s="154"/>
      <c r="E205" s="59">
        <f t="shared" ref="E205:T205" si="23">E204+E191</f>
        <v>78.385000000000005</v>
      </c>
      <c r="F205" s="59">
        <f t="shared" si="23"/>
        <v>88.485000000000014</v>
      </c>
      <c r="G205" s="59">
        <f t="shared" si="23"/>
        <v>71.632500000000007</v>
      </c>
      <c r="H205" s="59">
        <f t="shared" si="23"/>
        <v>84.372500000000016</v>
      </c>
      <c r="I205" s="59">
        <f t="shared" si="23"/>
        <v>187.9675</v>
      </c>
      <c r="J205" s="59">
        <f t="shared" si="23"/>
        <v>197.58750000000001</v>
      </c>
      <c r="K205" s="59">
        <f t="shared" si="23"/>
        <v>1665.15</v>
      </c>
      <c r="L205" s="59">
        <f t="shared" si="23"/>
        <v>1825.35</v>
      </c>
      <c r="M205" s="59">
        <f t="shared" si="23"/>
        <v>0.33600000000000002</v>
      </c>
      <c r="N205" s="59">
        <f t="shared" si="23"/>
        <v>40.1175</v>
      </c>
      <c r="O205" s="59">
        <f t="shared" si="23"/>
        <v>147</v>
      </c>
      <c r="P205" s="59">
        <f t="shared" si="23"/>
        <v>2.21</v>
      </c>
      <c r="Q205" s="59">
        <f t="shared" si="23"/>
        <v>254.745</v>
      </c>
      <c r="R205" s="59">
        <f t="shared" si="23"/>
        <v>402.72500000000002</v>
      </c>
      <c r="S205" s="59">
        <f t="shared" si="23"/>
        <v>105.38</v>
      </c>
      <c r="T205" s="59">
        <f t="shared" si="23"/>
        <v>8.3371428571428581</v>
      </c>
      <c r="U205" s="171"/>
    </row>
    <row r="206" spans="1:21" x14ac:dyDescent="0.25">
      <c r="A206" s="170"/>
      <c r="B206" s="171"/>
      <c r="C206" s="171"/>
      <c r="D206" s="171"/>
      <c r="E206" s="171"/>
      <c r="F206" s="171"/>
      <c r="G206" s="171"/>
      <c r="H206" s="171"/>
      <c r="I206" s="171"/>
      <c r="J206" s="171"/>
      <c r="K206" s="171"/>
      <c r="L206" s="171"/>
      <c r="M206" s="171"/>
      <c r="N206" s="171"/>
      <c r="O206" s="171"/>
      <c r="P206" s="171"/>
      <c r="Q206" s="171"/>
      <c r="R206" s="171"/>
      <c r="S206" s="171"/>
      <c r="T206" s="171"/>
      <c r="U206" s="171"/>
    </row>
    <row r="207" spans="1:21" x14ac:dyDescent="0.25">
      <c r="A207" s="125" t="s">
        <v>63</v>
      </c>
      <c r="B207" s="126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  <c r="T207" s="126"/>
      <c r="U207" s="171"/>
    </row>
    <row r="208" spans="1:21" ht="15.75" thickBot="1" x14ac:dyDescent="0.3">
      <c r="A208" s="125" t="s">
        <v>41</v>
      </c>
      <c r="B208" s="126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126"/>
      <c r="U208" s="171"/>
    </row>
    <row r="209" spans="1:21" ht="36.75" thickBot="1" x14ac:dyDescent="0.3">
      <c r="A209" s="54" t="s">
        <v>0</v>
      </c>
      <c r="B209" s="54" t="s">
        <v>1</v>
      </c>
      <c r="C209" s="165" t="s">
        <v>2</v>
      </c>
      <c r="D209" s="167"/>
      <c r="E209" s="165" t="s">
        <v>3</v>
      </c>
      <c r="F209" s="167"/>
      <c r="G209" s="165" t="s">
        <v>4</v>
      </c>
      <c r="H209" s="167"/>
      <c r="I209" s="165" t="s">
        <v>5</v>
      </c>
      <c r="J209" s="167"/>
      <c r="K209" s="165" t="s">
        <v>87</v>
      </c>
      <c r="L209" s="167"/>
      <c r="M209" s="165" t="s">
        <v>6</v>
      </c>
      <c r="N209" s="166"/>
      <c r="O209" s="166"/>
      <c r="P209" s="167"/>
      <c r="Q209" s="165" t="s">
        <v>19</v>
      </c>
      <c r="R209" s="166"/>
      <c r="S209" s="166"/>
      <c r="T209" s="167"/>
      <c r="U209" s="171"/>
    </row>
    <row r="210" spans="1:21" x14ac:dyDescent="0.25">
      <c r="A210" s="272" t="s">
        <v>7</v>
      </c>
      <c r="B210" s="160" t="s">
        <v>8</v>
      </c>
      <c r="C210" s="56" t="s">
        <v>9</v>
      </c>
      <c r="D210" s="56" t="s">
        <v>69</v>
      </c>
      <c r="E210" s="56" t="s">
        <v>9</v>
      </c>
      <c r="F210" s="56" t="s">
        <v>69</v>
      </c>
      <c r="G210" s="56" t="s">
        <v>9</v>
      </c>
      <c r="H210" s="56" t="s">
        <v>69</v>
      </c>
      <c r="I210" s="56" t="s">
        <v>9</v>
      </c>
      <c r="J210" s="56" t="s">
        <v>69</v>
      </c>
      <c r="K210" s="56" t="s">
        <v>9</v>
      </c>
      <c r="L210" s="56" t="s">
        <v>69</v>
      </c>
      <c r="M210" s="159" t="s">
        <v>70</v>
      </c>
      <c r="N210" s="159" t="s">
        <v>71</v>
      </c>
      <c r="O210" s="159" t="s">
        <v>12</v>
      </c>
      <c r="P210" s="159" t="s">
        <v>13</v>
      </c>
      <c r="Q210" s="159" t="s">
        <v>23</v>
      </c>
      <c r="R210" s="159" t="s">
        <v>72</v>
      </c>
      <c r="S210" s="159" t="s">
        <v>73</v>
      </c>
      <c r="T210" s="159" t="s">
        <v>74</v>
      </c>
      <c r="U210" s="171"/>
    </row>
    <row r="211" spans="1:21" ht="15.75" thickBot="1" x14ac:dyDescent="0.3">
      <c r="A211" s="273"/>
      <c r="B211" s="129"/>
      <c r="C211" s="115" t="s">
        <v>17</v>
      </c>
      <c r="D211" s="115" t="s">
        <v>17</v>
      </c>
      <c r="E211" s="115" t="s">
        <v>17</v>
      </c>
      <c r="F211" s="115" t="s">
        <v>17</v>
      </c>
      <c r="G211" s="115" t="s">
        <v>17</v>
      </c>
      <c r="H211" s="115" t="s">
        <v>17</v>
      </c>
      <c r="I211" s="115" t="s">
        <v>17</v>
      </c>
      <c r="J211" s="115" t="s">
        <v>17</v>
      </c>
      <c r="K211" s="115" t="s">
        <v>17</v>
      </c>
      <c r="L211" s="115" t="s">
        <v>17</v>
      </c>
      <c r="M211" s="161"/>
      <c r="N211" s="161"/>
      <c r="O211" s="161"/>
      <c r="P211" s="161"/>
      <c r="Q211" s="161"/>
      <c r="R211" s="161"/>
      <c r="S211" s="161"/>
      <c r="T211" s="161"/>
      <c r="U211" s="171"/>
    </row>
    <row r="212" spans="1:21" ht="30.75" thickBot="1" x14ac:dyDescent="0.3">
      <c r="A212" s="99">
        <v>340</v>
      </c>
      <c r="B212" s="44" t="s">
        <v>93</v>
      </c>
      <c r="C212" s="51" t="s">
        <v>95</v>
      </c>
      <c r="D212" s="51" t="s">
        <v>95</v>
      </c>
      <c r="E212" s="90">
        <v>8.0050000000000008</v>
      </c>
      <c r="F212" s="90">
        <v>8.0050000000000008</v>
      </c>
      <c r="G212" s="90">
        <v>17.509999999999998</v>
      </c>
      <c r="H212" s="90">
        <v>17.509999999999998</v>
      </c>
      <c r="I212" s="90">
        <v>1.55</v>
      </c>
      <c r="J212" s="90">
        <v>1.55</v>
      </c>
      <c r="K212" s="90">
        <v>197.7</v>
      </c>
      <c r="L212" s="90">
        <v>197.7</v>
      </c>
      <c r="M212" s="100">
        <v>6.1199999999999997E-2</v>
      </c>
      <c r="N212" s="100">
        <v>0.1275</v>
      </c>
      <c r="O212" s="100">
        <v>536.15449999999998</v>
      </c>
      <c r="P212" s="100">
        <v>0</v>
      </c>
      <c r="Q212" s="100">
        <v>81.072999999999993</v>
      </c>
      <c r="R212" s="100">
        <v>162.9365</v>
      </c>
      <c r="S212" s="100">
        <v>10.199999999999999</v>
      </c>
      <c r="T212" s="49">
        <v>1.6875</v>
      </c>
      <c r="U212" s="171"/>
    </row>
    <row r="213" spans="1:21" ht="30.75" thickBot="1" x14ac:dyDescent="0.3">
      <c r="A213" s="173">
        <v>640</v>
      </c>
      <c r="B213" s="11" t="s">
        <v>142</v>
      </c>
      <c r="C213" s="244">
        <v>200</v>
      </c>
      <c r="D213" s="244">
        <v>200</v>
      </c>
      <c r="E213" s="119">
        <v>11.8</v>
      </c>
      <c r="F213" s="119">
        <v>11.8</v>
      </c>
      <c r="G213" s="119">
        <v>13.5</v>
      </c>
      <c r="H213" s="119">
        <v>13.5</v>
      </c>
      <c r="I213" s="119">
        <v>17.3</v>
      </c>
      <c r="J213" s="119">
        <v>17.3</v>
      </c>
      <c r="K213" s="119">
        <v>246</v>
      </c>
      <c r="L213" s="119">
        <v>246</v>
      </c>
      <c r="M213" s="119">
        <v>0.08</v>
      </c>
      <c r="N213" s="119">
        <v>0.12</v>
      </c>
      <c r="O213" s="119">
        <v>0.6</v>
      </c>
      <c r="P213" s="119">
        <v>0</v>
      </c>
      <c r="Q213" s="119">
        <v>244</v>
      </c>
      <c r="R213" s="119">
        <v>40</v>
      </c>
      <c r="S213" s="119">
        <v>12</v>
      </c>
      <c r="T213" s="119">
        <v>0.18</v>
      </c>
      <c r="U213" s="171"/>
    </row>
    <row r="214" spans="1:21" ht="15.75" thickBot="1" x14ac:dyDescent="0.3">
      <c r="A214" s="156"/>
      <c r="B214" s="186" t="s">
        <v>106</v>
      </c>
      <c r="C214" s="42">
        <v>36</v>
      </c>
      <c r="D214" s="42">
        <v>36</v>
      </c>
      <c r="E214" s="90">
        <v>2.88</v>
      </c>
      <c r="F214" s="90">
        <v>2.88</v>
      </c>
      <c r="G214" s="90">
        <v>0.72</v>
      </c>
      <c r="H214" s="90">
        <v>0.72</v>
      </c>
      <c r="I214" s="90">
        <v>19.8</v>
      </c>
      <c r="J214" s="90">
        <v>19.8</v>
      </c>
      <c r="K214" s="90">
        <v>100.8</v>
      </c>
      <c r="L214" s="90">
        <v>100.8</v>
      </c>
      <c r="M214" s="100">
        <v>0.24000000000000002</v>
      </c>
      <c r="N214" s="100">
        <v>0</v>
      </c>
      <c r="O214" s="100">
        <v>0</v>
      </c>
      <c r="P214" s="100">
        <v>0</v>
      </c>
      <c r="Q214" s="100">
        <v>0</v>
      </c>
      <c r="R214" s="100">
        <v>0.38400000000000001</v>
      </c>
      <c r="S214" s="100">
        <v>17.28</v>
      </c>
      <c r="T214" s="100">
        <v>2.88</v>
      </c>
      <c r="U214" s="171"/>
    </row>
    <row r="215" spans="1:21" ht="15.75" thickBot="1" x14ac:dyDescent="0.3">
      <c r="A215" s="165" t="s">
        <v>104</v>
      </c>
      <c r="B215" s="78"/>
      <c r="C215" s="131"/>
      <c r="D215" s="131"/>
      <c r="E215" s="60">
        <f>E214+E213+E212</f>
        <v>22.685000000000002</v>
      </c>
      <c r="F215" s="60">
        <f t="shared" ref="F215:T215" si="24">F214+F213+F212</f>
        <v>22.685000000000002</v>
      </c>
      <c r="G215" s="60">
        <f>G214+G213+G212</f>
        <v>31.729999999999997</v>
      </c>
      <c r="H215" s="60">
        <f t="shared" si="24"/>
        <v>31.729999999999997</v>
      </c>
      <c r="I215" s="60">
        <f>I214+I213+I212</f>
        <v>38.65</v>
      </c>
      <c r="J215" s="60">
        <f t="shared" si="24"/>
        <v>38.65</v>
      </c>
      <c r="K215" s="60">
        <f>K214+K213+K212</f>
        <v>544.5</v>
      </c>
      <c r="L215" s="60">
        <f t="shared" si="24"/>
        <v>544.5</v>
      </c>
      <c r="M215" s="60">
        <f t="shared" si="24"/>
        <v>0.38119999999999998</v>
      </c>
      <c r="N215" s="60">
        <f t="shared" si="24"/>
        <v>0.2475</v>
      </c>
      <c r="O215" s="60">
        <f t="shared" si="24"/>
        <v>536.75450000000001</v>
      </c>
      <c r="P215" s="60">
        <f t="shared" si="24"/>
        <v>0</v>
      </c>
      <c r="Q215" s="60">
        <f t="shared" si="24"/>
        <v>325.07299999999998</v>
      </c>
      <c r="R215" s="60">
        <f t="shared" si="24"/>
        <v>203.32049999999998</v>
      </c>
      <c r="S215" s="60">
        <f t="shared" si="24"/>
        <v>39.480000000000004</v>
      </c>
      <c r="T215" s="60">
        <f t="shared" si="24"/>
        <v>4.7475000000000005</v>
      </c>
      <c r="U215" s="171"/>
    </row>
    <row r="216" spans="1:21" x14ac:dyDescent="0.25">
      <c r="A216" s="171"/>
      <c r="B216" s="171"/>
      <c r="C216" s="171"/>
      <c r="D216" s="171"/>
      <c r="E216" s="171"/>
      <c r="F216" s="171"/>
      <c r="G216" s="171"/>
      <c r="H216" s="171"/>
      <c r="I216" s="171"/>
      <c r="J216" s="171"/>
      <c r="K216" s="171"/>
      <c r="L216" s="171"/>
      <c r="M216" s="171"/>
      <c r="N216" s="171"/>
      <c r="O216" s="171"/>
      <c r="P216" s="171"/>
      <c r="Q216" s="171"/>
      <c r="R216" s="171"/>
      <c r="S216" s="171"/>
      <c r="T216" s="171"/>
      <c r="U216" s="171"/>
    </row>
    <row r="217" spans="1:21" x14ac:dyDescent="0.25">
      <c r="A217" s="125" t="s">
        <v>20</v>
      </c>
      <c r="B217" s="126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126"/>
      <c r="U217" s="171"/>
    </row>
    <row r="218" spans="1:21" ht="15.75" customHeight="1" thickBot="1" x14ac:dyDescent="0.3">
      <c r="A218" s="171"/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71"/>
      <c r="O218" s="171"/>
      <c r="P218" s="171"/>
      <c r="Q218" s="171"/>
      <c r="R218" s="171"/>
      <c r="S218" s="171"/>
      <c r="T218" s="171"/>
      <c r="U218" s="171"/>
    </row>
    <row r="219" spans="1:21" ht="15.75" thickBot="1" x14ac:dyDescent="0.3">
      <c r="A219" s="54" t="s">
        <v>0</v>
      </c>
      <c r="B219" s="54" t="s">
        <v>1</v>
      </c>
      <c r="C219" s="282" t="s">
        <v>2</v>
      </c>
      <c r="D219" s="284"/>
      <c r="E219" s="282" t="s">
        <v>3</v>
      </c>
      <c r="F219" s="284"/>
      <c r="G219" s="282" t="s">
        <v>4</v>
      </c>
      <c r="H219" s="284"/>
      <c r="I219" s="282" t="s">
        <v>5</v>
      </c>
      <c r="J219" s="284"/>
      <c r="K219" s="282" t="s">
        <v>87</v>
      </c>
      <c r="L219" s="284"/>
      <c r="M219" s="282" t="s">
        <v>6</v>
      </c>
      <c r="N219" s="283"/>
      <c r="O219" s="283"/>
      <c r="P219" s="284"/>
      <c r="Q219" s="282" t="s">
        <v>19</v>
      </c>
      <c r="R219" s="283"/>
      <c r="S219" s="283"/>
      <c r="T219" s="284"/>
      <c r="U219" s="171"/>
    </row>
    <row r="220" spans="1:21" x14ac:dyDescent="0.25">
      <c r="A220" s="272" t="s">
        <v>7</v>
      </c>
      <c r="B220" s="160" t="s">
        <v>8</v>
      </c>
      <c r="C220" s="56" t="s">
        <v>9</v>
      </c>
      <c r="D220" s="56" t="s">
        <v>69</v>
      </c>
      <c r="E220" s="56" t="s">
        <v>9</v>
      </c>
      <c r="F220" s="56" t="s">
        <v>69</v>
      </c>
      <c r="G220" s="56" t="s">
        <v>9</v>
      </c>
      <c r="H220" s="56" t="s">
        <v>69</v>
      </c>
      <c r="I220" s="56" t="s">
        <v>9</v>
      </c>
      <c r="J220" s="56" t="s">
        <v>69</v>
      </c>
      <c r="K220" s="56" t="s">
        <v>9</v>
      </c>
      <c r="L220" s="56" t="s">
        <v>69</v>
      </c>
      <c r="M220" s="159" t="s">
        <v>70</v>
      </c>
      <c r="N220" s="159" t="s">
        <v>71</v>
      </c>
      <c r="O220" s="159" t="s">
        <v>12</v>
      </c>
      <c r="P220" s="159" t="s">
        <v>13</v>
      </c>
      <c r="Q220" s="159" t="s">
        <v>23</v>
      </c>
      <c r="R220" s="159" t="s">
        <v>72</v>
      </c>
      <c r="S220" s="159" t="s">
        <v>73</v>
      </c>
      <c r="T220" s="159" t="s">
        <v>74</v>
      </c>
      <c r="U220" s="171"/>
    </row>
    <row r="221" spans="1:21" ht="15.75" thickBot="1" x14ac:dyDescent="0.3">
      <c r="A221" s="273"/>
      <c r="B221" s="129"/>
      <c r="C221" s="115" t="s">
        <v>17</v>
      </c>
      <c r="D221" s="115" t="s">
        <v>17</v>
      </c>
      <c r="E221" s="115" t="s">
        <v>17</v>
      </c>
      <c r="F221" s="115" t="s">
        <v>17</v>
      </c>
      <c r="G221" s="115" t="s">
        <v>17</v>
      </c>
      <c r="H221" s="115" t="s">
        <v>17</v>
      </c>
      <c r="I221" s="115" t="s">
        <v>17</v>
      </c>
      <c r="J221" s="115" t="s">
        <v>17</v>
      </c>
      <c r="K221" s="115" t="s">
        <v>17</v>
      </c>
      <c r="L221" s="115" t="s">
        <v>17</v>
      </c>
      <c r="M221" s="160"/>
      <c r="N221" s="160"/>
      <c r="O221" s="160"/>
      <c r="P221" s="160"/>
      <c r="Q221" s="160"/>
      <c r="R221" s="160"/>
      <c r="S221" s="160"/>
      <c r="T221" s="160"/>
      <c r="U221" s="171"/>
    </row>
    <row r="222" spans="1:21" ht="30.75" thickBot="1" x14ac:dyDescent="0.3">
      <c r="A222" s="47">
        <v>43</v>
      </c>
      <c r="B222" s="39" t="s">
        <v>56</v>
      </c>
      <c r="C222" s="42">
        <v>100</v>
      </c>
      <c r="D222" s="51">
        <v>100</v>
      </c>
      <c r="E222" s="147">
        <v>1.4</v>
      </c>
      <c r="F222" s="147">
        <v>1.4</v>
      </c>
      <c r="G222" s="90">
        <v>5.0999999999999996</v>
      </c>
      <c r="H222" s="90">
        <v>5.0999999999999996</v>
      </c>
      <c r="I222" s="90">
        <v>8.9</v>
      </c>
      <c r="J222" s="90">
        <v>8.9</v>
      </c>
      <c r="K222" s="90">
        <v>88</v>
      </c>
      <c r="L222" s="90">
        <v>88</v>
      </c>
      <c r="M222" s="90">
        <v>2.7E-2</v>
      </c>
      <c r="N222" s="90">
        <v>32.450000000000003</v>
      </c>
      <c r="O222" s="90">
        <v>0</v>
      </c>
      <c r="P222" s="90">
        <v>0</v>
      </c>
      <c r="Q222" s="90">
        <v>37.369999999999997</v>
      </c>
      <c r="R222" s="90">
        <v>27.61</v>
      </c>
      <c r="S222" s="90">
        <v>15.160000000000002</v>
      </c>
      <c r="T222" s="90">
        <v>1</v>
      </c>
      <c r="U222" s="171"/>
    </row>
    <row r="223" spans="1:21" ht="30.75" thickBot="1" x14ac:dyDescent="0.3">
      <c r="A223" s="173">
        <v>87</v>
      </c>
      <c r="B223" s="85" t="s">
        <v>28</v>
      </c>
      <c r="C223" s="86" t="s">
        <v>97</v>
      </c>
      <c r="D223" s="86" t="s">
        <v>102</v>
      </c>
      <c r="E223" s="148">
        <v>6.8780000000000001</v>
      </c>
      <c r="F223" s="90">
        <v>8.5975000000000001</v>
      </c>
      <c r="G223" s="90">
        <v>6.7240000000000011</v>
      </c>
      <c r="H223" s="90">
        <v>8.4050000000000011</v>
      </c>
      <c r="I223" s="90">
        <v>11.565999999999999</v>
      </c>
      <c r="J223" s="90">
        <v>14.432499999999999</v>
      </c>
      <c r="K223" s="90">
        <v>133.9</v>
      </c>
      <c r="L223" s="90">
        <v>167.35</v>
      </c>
      <c r="M223" s="119">
        <v>0.1</v>
      </c>
      <c r="N223" s="119">
        <v>9.1125000000000007</v>
      </c>
      <c r="O223" s="119">
        <v>15</v>
      </c>
      <c r="P223" s="119">
        <v>0</v>
      </c>
      <c r="Q223" s="119">
        <v>45.3</v>
      </c>
      <c r="R223" s="119">
        <v>176.52499999999998</v>
      </c>
      <c r="S223" s="119">
        <v>47.35</v>
      </c>
      <c r="T223" s="119">
        <v>1.2</v>
      </c>
      <c r="U223" s="171"/>
    </row>
    <row r="224" spans="1:21" ht="15.75" thickBot="1" x14ac:dyDescent="0.3">
      <c r="A224" s="192">
        <v>462</v>
      </c>
      <c r="B224" s="65" t="s">
        <v>116</v>
      </c>
      <c r="C224" s="157" t="s">
        <v>85</v>
      </c>
      <c r="D224" s="21" t="s">
        <v>85</v>
      </c>
      <c r="E224" s="119">
        <v>12.930000000000001</v>
      </c>
      <c r="F224" s="119">
        <v>12.930000000000001</v>
      </c>
      <c r="G224" s="119">
        <v>15.389999999999997</v>
      </c>
      <c r="H224" s="119">
        <v>15.389999999999997</v>
      </c>
      <c r="I224" s="119">
        <v>13.5</v>
      </c>
      <c r="J224" s="119">
        <v>13.5</v>
      </c>
      <c r="K224" s="119">
        <v>246.2</v>
      </c>
      <c r="L224" s="119">
        <v>246.2</v>
      </c>
      <c r="M224" s="119">
        <v>0.04</v>
      </c>
      <c r="N224" s="119">
        <v>0.9</v>
      </c>
      <c r="O224" s="119">
        <v>0</v>
      </c>
      <c r="P224" s="119">
        <v>0</v>
      </c>
      <c r="Q224" s="119">
        <v>22</v>
      </c>
      <c r="R224" s="119">
        <v>107</v>
      </c>
      <c r="S224" s="119">
        <v>19</v>
      </c>
      <c r="T224" s="119">
        <v>0.8</v>
      </c>
      <c r="U224" s="171"/>
    </row>
    <row r="225" spans="1:21" ht="32.25" thickBot="1" x14ac:dyDescent="0.3">
      <c r="A225" s="47">
        <v>520</v>
      </c>
      <c r="B225" s="37" t="s">
        <v>45</v>
      </c>
      <c r="C225" s="102">
        <v>150</v>
      </c>
      <c r="D225" s="102">
        <v>150</v>
      </c>
      <c r="E225" s="102">
        <v>3.2</v>
      </c>
      <c r="F225" s="102">
        <v>3.2</v>
      </c>
      <c r="G225" s="102">
        <v>1.2</v>
      </c>
      <c r="H225" s="102">
        <v>1.2</v>
      </c>
      <c r="I225" s="102">
        <v>22.1</v>
      </c>
      <c r="J225" s="102">
        <v>22.1</v>
      </c>
      <c r="K225" s="102">
        <v>112</v>
      </c>
      <c r="L225" s="102">
        <v>112</v>
      </c>
      <c r="M225" s="102">
        <v>0.15</v>
      </c>
      <c r="N225" s="102">
        <v>5.6</v>
      </c>
      <c r="O225" s="102">
        <v>4</v>
      </c>
      <c r="P225" s="102">
        <v>0.2</v>
      </c>
      <c r="Q225" s="102">
        <v>40</v>
      </c>
      <c r="R225" s="102">
        <v>84</v>
      </c>
      <c r="S225" s="102">
        <v>30</v>
      </c>
      <c r="T225" s="102">
        <v>1</v>
      </c>
      <c r="U225" s="171"/>
    </row>
    <row r="226" spans="1:21" ht="30.75" thickBot="1" x14ac:dyDescent="0.3">
      <c r="A226" s="42">
        <v>684.68600000000004</v>
      </c>
      <c r="B226" s="39" t="s">
        <v>43</v>
      </c>
      <c r="C226" s="102" t="s">
        <v>44</v>
      </c>
      <c r="D226" s="102" t="s">
        <v>44</v>
      </c>
      <c r="E226" s="100">
        <v>0.3</v>
      </c>
      <c r="F226" s="100">
        <v>0.3</v>
      </c>
      <c r="G226" s="100">
        <v>0</v>
      </c>
      <c r="H226" s="100">
        <v>0</v>
      </c>
      <c r="I226" s="100">
        <v>15.2</v>
      </c>
      <c r="J226" s="100">
        <v>15.2</v>
      </c>
      <c r="K226" s="100">
        <v>60</v>
      </c>
      <c r="L226" s="100">
        <v>60</v>
      </c>
      <c r="M226" s="100">
        <v>0</v>
      </c>
      <c r="N226" s="100">
        <v>2.2000000000000002</v>
      </c>
      <c r="O226" s="100">
        <v>0</v>
      </c>
      <c r="P226" s="100">
        <v>0</v>
      </c>
      <c r="Q226" s="100">
        <v>18.100000000000001</v>
      </c>
      <c r="R226" s="100">
        <v>9.6</v>
      </c>
      <c r="S226" s="100">
        <v>7.3</v>
      </c>
      <c r="T226" s="100">
        <v>0.9</v>
      </c>
      <c r="U226" s="171"/>
    </row>
    <row r="227" spans="1:21" ht="60.75" thickBot="1" x14ac:dyDescent="0.3">
      <c r="A227" s="12"/>
      <c r="B227" s="11" t="s">
        <v>24</v>
      </c>
      <c r="C227" s="244">
        <v>60</v>
      </c>
      <c r="D227" s="244">
        <v>60</v>
      </c>
      <c r="E227" s="119">
        <v>4.2</v>
      </c>
      <c r="F227" s="119">
        <v>4.2</v>
      </c>
      <c r="G227" s="119">
        <v>0.6</v>
      </c>
      <c r="H227" s="119">
        <v>0.6</v>
      </c>
      <c r="I227" s="119">
        <v>27.6</v>
      </c>
      <c r="J227" s="119">
        <v>27.6</v>
      </c>
      <c r="K227" s="119">
        <v>132</v>
      </c>
      <c r="L227" s="119">
        <v>132</v>
      </c>
      <c r="M227" s="119">
        <v>0.1</v>
      </c>
      <c r="N227" s="119">
        <v>0</v>
      </c>
      <c r="O227" s="119">
        <v>0</v>
      </c>
      <c r="P227" s="119">
        <v>1.3</v>
      </c>
      <c r="Q227" s="119">
        <v>10.8</v>
      </c>
      <c r="R227" s="119">
        <v>52.2</v>
      </c>
      <c r="S227" s="119">
        <v>11.4</v>
      </c>
      <c r="T227" s="119">
        <v>2.4</v>
      </c>
      <c r="U227" s="171"/>
    </row>
    <row r="228" spans="1:21" ht="15.75" thickBot="1" x14ac:dyDescent="0.3">
      <c r="A228" s="165" t="s">
        <v>104</v>
      </c>
      <c r="B228" s="78"/>
      <c r="C228" s="131"/>
      <c r="D228" s="131"/>
      <c r="E228" s="60">
        <f>E227+E226+E225+E224+E223+E222</f>
        <v>28.908000000000001</v>
      </c>
      <c r="F228" s="60">
        <f t="shared" ref="F228:T228" si="25">F227+F226+F225+F224+F223+F222</f>
        <v>30.627500000000001</v>
      </c>
      <c r="G228" s="60">
        <f t="shared" si="25"/>
        <v>29.013999999999996</v>
      </c>
      <c r="H228" s="60">
        <f t="shared" si="25"/>
        <v>30.695</v>
      </c>
      <c r="I228" s="60">
        <f t="shared" si="25"/>
        <v>98.866000000000014</v>
      </c>
      <c r="J228" s="60">
        <f t="shared" si="25"/>
        <v>101.73250000000002</v>
      </c>
      <c r="K228" s="60">
        <f t="shared" si="25"/>
        <v>772.1</v>
      </c>
      <c r="L228" s="60">
        <f t="shared" si="25"/>
        <v>805.55000000000007</v>
      </c>
      <c r="M228" s="60">
        <f t="shared" si="25"/>
        <v>0.41700000000000004</v>
      </c>
      <c r="N228" s="60">
        <f t="shared" si="25"/>
        <v>50.262500000000003</v>
      </c>
      <c r="O228" s="60">
        <f t="shared" si="25"/>
        <v>19</v>
      </c>
      <c r="P228" s="60">
        <f t="shared" si="25"/>
        <v>1.5</v>
      </c>
      <c r="Q228" s="60">
        <f t="shared" si="25"/>
        <v>173.57</v>
      </c>
      <c r="R228" s="60">
        <f t="shared" si="25"/>
        <v>456.935</v>
      </c>
      <c r="S228" s="60">
        <f t="shared" si="25"/>
        <v>130.21</v>
      </c>
      <c r="T228" s="60">
        <f t="shared" si="25"/>
        <v>7.3</v>
      </c>
      <c r="U228" s="171"/>
    </row>
    <row r="229" spans="1:21" ht="24.75" thickBot="1" x14ac:dyDescent="0.3">
      <c r="A229" s="165" t="s">
        <v>92</v>
      </c>
      <c r="B229" s="78"/>
      <c r="C229" s="131"/>
      <c r="D229" s="131"/>
      <c r="E229" s="60">
        <f t="shared" ref="E229:T229" si="26">E228+E215</f>
        <v>51.593000000000004</v>
      </c>
      <c r="F229" s="60">
        <f t="shared" si="26"/>
        <v>53.3125</v>
      </c>
      <c r="G229" s="60">
        <f t="shared" si="26"/>
        <v>60.743999999999993</v>
      </c>
      <c r="H229" s="60">
        <f t="shared" si="26"/>
        <v>62.424999999999997</v>
      </c>
      <c r="I229" s="60">
        <f t="shared" si="26"/>
        <v>137.51600000000002</v>
      </c>
      <c r="J229" s="60">
        <f t="shared" si="26"/>
        <v>140.38250000000002</v>
      </c>
      <c r="K229" s="60">
        <f t="shared" si="26"/>
        <v>1316.6</v>
      </c>
      <c r="L229" s="60">
        <f t="shared" si="26"/>
        <v>1350.0500000000002</v>
      </c>
      <c r="M229" s="60">
        <f t="shared" si="26"/>
        <v>0.79820000000000002</v>
      </c>
      <c r="N229" s="60">
        <f t="shared" si="26"/>
        <v>50.510000000000005</v>
      </c>
      <c r="O229" s="60">
        <f t="shared" si="26"/>
        <v>555.75450000000001</v>
      </c>
      <c r="P229" s="60">
        <f t="shared" si="26"/>
        <v>1.5</v>
      </c>
      <c r="Q229" s="60">
        <f t="shared" si="26"/>
        <v>498.64299999999997</v>
      </c>
      <c r="R229" s="60">
        <f t="shared" si="26"/>
        <v>660.25549999999998</v>
      </c>
      <c r="S229" s="60">
        <f t="shared" si="26"/>
        <v>169.69</v>
      </c>
      <c r="T229" s="60">
        <f t="shared" si="26"/>
        <v>12.047499999999999</v>
      </c>
      <c r="U229" s="171"/>
    </row>
    <row r="230" spans="1:21" x14ac:dyDescent="0.25">
      <c r="A230" s="171"/>
      <c r="B230" s="171"/>
      <c r="C230" s="171"/>
      <c r="D230" s="171"/>
      <c r="E230" s="171"/>
      <c r="F230" s="171"/>
      <c r="G230" s="171"/>
      <c r="H230" s="171"/>
      <c r="I230" s="171"/>
      <c r="J230" s="171"/>
      <c r="K230" s="171"/>
      <c r="L230" s="171"/>
      <c r="M230" s="171"/>
      <c r="N230" s="171"/>
      <c r="O230" s="171"/>
      <c r="P230" s="171"/>
      <c r="Q230" s="171"/>
      <c r="R230" s="171"/>
      <c r="S230" s="171"/>
      <c r="T230" s="171"/>
      <c r="U230" s="171"/>
    </row>
    <row r="231" spans="1:21" x14ac:dyDescent="0.25">
      <c r="A231" s="125" t="s">
        <v>82</v>
      </c>
      <c r="B231" s="126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71"/>
    </row>
    <row r="232" spans="1:21" x14ac:dyDescent="0.25">
      <c r="A232" s="125"/>
      <c r="B232" s="126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126"/>
      <c r="U232" s="171"/>
    </row>
    <row r="233" spans="1:21" ht="15.75" thickBot="1" x14ac:dyDescent="0.3">
      <c r="A233" s="125" t="s">
        <v>41</v>
      </c>
      <c r="B233" s="126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126"/>
      <c r="U233" s="171"/>
    </row>
    <row r="234" spans="1:21" ht="15.75" thickBot="1" x14ac:dyDescent="0.3">
      <c r="A234" s="54" t="s">
        <v>0</v>
      </c>
      <c r="B234" s="54" t="s">
        <v>1</v>
      </c>
      <c r="C234" s="282" t="s">
        <v>2</v>
      </c>
      <c r="D234" s="284"/>
      <c r="E234" s="282" t="s">
        <v>3</v>
      </c>
      <c r="F234" s="284"/>
      <c r="G234" s="282" t="s">
        <v>4</v>
      </c>
      <c r="H234" s="284"/>
      <c r="I234" s="282" t="s">
        <v>5</v>
      </c>
      <c r="J234" s="284"/>
      <c r="K234" s="282" t="s">
        <v>87</v>
      </c>
      <c r="L234" s="284"/>
      <c r="M234" s="282" t="s">
        <v>6</v>
      </c>
      <c r="N234" s="283"/>
      <c r="O234" s="283"/>
      <c r="P234" s="284"/>
      <c r="Q234" s="282" t="s">
        <v>19</v>
      </c>
      <c r="R234" s="283"/>
      <c r="S234" s="283"/>
      <c r="T234" s="284"/>
      <c r="U234" s="171"/>
    </row>
    <row r="235" spans="1:21" x14ac:dyDescent="0.25">
      <c r="A235" s="272" t="s">
        <v>7</v>
      </c>
      <c r="B235" s="160" t="s">
        <v>8</v>
      </c>
      <c r="C235" s="56" t="s">
        <v>9</v>
      </c>
      <c r="D235" s="56" t="s">
        <v>69</v>
      </c>
      <c r="E235" s="56" t="s">
        <v>9</v>
      </c>
      <c r="F235" s="56" t="s">
        <v>69</v>
      </c>
      <c r="G235" s="56" t="s">
        <v>9</v>
      </c>
      <c r="H235" s="56" t="s">
        <v>69</v>
      </c>
      <c r="I235" s="56" t="s">
        <v>9</v>
      </c>
      <c r="J235" s="56" t="s">
        <v>69</v>
      </c>
      <c r="K235" s="56" t="s">
        <v>9</v>
      </c>
      <c r="L235" s="56" t="s">
        <v>69</v>
      </c>
      <c r="M235" s="159" t="s">
        <v>70</v>
      </c>
      <c r="N235" s="159" t="s">
        <v>71</v>
      </c>
      <c r="O235" s="159" t="s">
        <v>12</v>
      </c>
      <c r="P235" s="159" t="s">
        <v>13</v>
      </c>
      <c r="Q235" s="159" t="s">
        <v>23</v>
      </c>
      <c r="R235" s="159" t="s">
        <v>72</v>
      </c>
      <c r="S235" s="159" t="s">
        <v>73</v>
      </c>
      <c r="T235" s="159" t="s">
        <v>74</v>
      </c>
      <c r="U235" s="171"/>
    </row>
    <row r="236" spans="1:21" ht="15.75" thickBot="1" x14ac:dyDescent="0.3">
      <c r="A236" s="273"/>
      <c r="B236" s="129"/>
      <c r="C236" s="115" t="s">
        <v>17</v>
      </c>
      <c r="D236" s="115" t="s">
        <v>17</v>
      </c>
      <c r="E236" s="115" t="s">
        <v>17</v>
      </c>
      <c r="F236" s="115" t="s">
        <v>17</v>
      </c>
      <c r="G236" s="115" t="s">
        <v>17</v>
      </c>
      <c r="H236" s="115" t="s">
        <v>17</v>
      </c>
      <c r="I236" s="115" t="s">
        <v>17</v>
      </c>
      <c r="J236" s="115" t="s">
        <v>17</v>
      </c>
      <c r="K236" s="115" t="s">
        <v>17</v>
      </c>
      <c r="L236" s="115" t="s">
        <v>17</v>
      </c>
      <c r="M236" s="161"/>
      <c r="N236" s="161"/>
      <c r="O236" s="161"/>
      <c r="P236" s="161"/>
      <c r="Q236" s="161"/>
      <c r="R236" s="161"/>
      <c r="S236" s="161"/>
      <c r="T236" s="161"/>
      <c r="U236" s="171"/>
    </row>
    <row r="237" spans="1:21" ht="45.75" thickBot="1" x14ac:dyDescent="0.3">
      <c r="A237" s="99">
        <v>311</v>
      </c>
      <c r="B237" s="44" t="s">
        <v>159</v>
      </c>
      <c r="C237" s="42" t="s">
        <v>135</v>
      </c>
      <c r="D237" s="51" t="s">
        <v>135</v>
      </c>
      <c r="E237" s="90">
        <v>5.04</v>
      </c>
      <c r="F237" s="90">
        <v>5.04</v>
      </c>
      <c r="G237" s="90">
        <v>8.61</v>
      </c>
      <c r="H237" s="90">
        <v>8.61</v>
      </c>
      <c r="I237" s="90">
        <v>31.919999999999998</v>
      </c>
      <c r="J237" s="90">
        <v>31.919999999999998</v>
      </c>
      <c r="K237" s="90">
        <v>233.1</v>
      </c>
      <c r="L237" s="90">
        <v>233.1</v>
      </c>
      <c r="M237" s="90">
        <v>3.9899999999999998E-2</v>
      </c>
      <c r="N237" s="90">
        <v>0</v>
      </c>
      <c r="O237" s="90">
        <v>27.09</v>
      </c>
      <c r="P237" s="90">
        <v>0</v>
      </c>
      <c r="Q237" s="90">
        <v>11.340000000000002</v>
      </c>
      <c r="R237" s="90">
        <v>39.816000000000003</v>
      </c>
      <c r="S237" s="90">
        <v>7.9799999999999995</v>
      </c>
      <c r="T237" s="90">
        <v>1.8181818181818181</v>
      </c>
      <c r="U237" s="171"/>
    </row>
    <row r="238" spans="1:21" ht="30.75" thickBot="1" x14ac:dyDescent="0.3">
      <c r="A238" s="42">
        <v>684.68600000000004</v>
      </c>
      <c r="B238" s="39" t="s">
        <v>43</v>
      </c>
      <c r="C238" s="102" t="s">
        <v>44</v>
      </c>
      <c r="D238" s="102" t="s">
        <v>44</v>
      </c>
      <c r="E238" s="100">
        <v>0.3</v>
      </c>
      <c r="F238" s="100">
        <v>0.3</v>
      </c>
      <c r="G238" s="100">
        <v>0</v>
      </c>
      <c r="H238" s="100">
        <v>0</v>
      </c>
      <c r="I238" s="100">
        <v>15.2</v>
      </c>
      <c r="J238" s="100">
        <v>15.2</v>
      </c>
      <c r="K238" s="100">
        <v>60</v>
      </c>
      <c r="L238" s="100">
        <v>60</v>
      </c>
      <c r="M238" s="100">
        <v>0</v>
      </c>
      <c r="N238" s="100">
        <v>2.2000000000000002</v>
      </c>
      <c r="O238" s="100">
        <v>0</v>
      </c>
      <c r="P238" s="100">
        <v>0</v>
      </c>
      <c r="Q238" s="100">
        <v>18.100000000000001</v>
      </c>
      <c r="R238" s="100">
        <v>9.6</v>
      </c>
      <c r="S238" s="100">
        <v>7.3</v>
      </c>
      <c r="T238" s="100">
        <v>0.9</v>
      </c>
      <c r="U238" s="171"/>
    </row>
    <row r="239" spans="1:21" ht="15.75" thickBot="1" x14ac:dyDescent="0.3">
      <c r="A239" s="156"/>
      <c r="B239" s="186" t="s">
        <v>106</v>
      </c>
      <c r="C239" s="42">
        <v>36</v>
      </c>
      <c r="D239" s="42">
        <v>36</v>
      </c>
      <c r="E239" s="90">
        <v>2.88</v>
      </c>
      <c r="F239" s="90">
        <v>2.88</v>
      </c>
      <c r="G239" s="90">
        <v>0.72</v>
      </c>
      <c r="H239" s="90">
        <v>0.72</v>
      </c>
      <c r="I239" s="90">
        <v>19.8</v>
      </c>
      <c r="J239" s="90">
        <v>19.8</v>
      </c>
      <c r="K239" s="90">
        <v>100.8</v>
      </c>
      <c r="L239" s="90">
        <v>100.8</v>
      </c>
      <c r="M239" s="100">
        <v>0.24000000000000002</v>
      </c>
      <c r="N239" s="100">
        <v>0</v>
      </c>
      <c r="O239" s="100">
        <v>0</v>
      </c>
      <c r="P239" s="100">
        <v>0</v>
      </c>
      <c r="Q239" s="100">
        <v>0</v>
      </c>
      <c r="R239" s="100">
        <v>0.38400000000000001</v>
      </c>
      <c r="S239" s="100">
        <v>17.28</v>
      </c>
      <c r="T239" s="100">
        <v>2.88</v>
      </c>
      <c r="U239" s="171"/>
    </row>
    <row r="240" spans="1:21" ht="15.75" thickBot="1" x14ac:dyDescent="0.3">
      <c r="A240" s="165" t="s">
        <v>104</v>
      </c>
      <c r="B240" s="146"/>
      <c r="C240" s="146"/>
      <c r="D240" s="146"/>
      <c r="E240" s="79">
        <f>E237+E239+E238</f>
        <v>8.2200000000000006</v>
      </c>
      <c r="F240" s="79">
        <f t="shared" ref="F240:T240" si="27">F237+F239+F238</f>
        <v>8.2200000000000006</v>
      </c>
      <c r="G240" s="79">
        <f t="shared" si="27"/>
        <v>9.33</v>
      </c>
      <c r="H240" s="79">
        <f t="shared" si="27"/>
        <v>9.33</v>
      </c>
      <c r="I240" s="79">
        <f t="shared" si="27"/>
        <v>66.92</v>
      </c>
      <c r="J240" s="79">
        <f t="shared" si="27"/>
        <v>66.92</v>
      </c>
      <c r="K240" s="79">
        <f t="shared" si="27"/>
        <v>393.9</v>
      </c>
      <c r="L240" s="79">
        <f t="shared" si="27"/>
        <v>393.9</v>
      </c>
      <c r="M240" s="79">
        <f t="shared" si="27"/>
        <v>0.27990000000000004</v>
      </c>
      <c r="N240" s="79">
        <f t="shared" si="27"/>
        <v>2.2000000000000002</v>
      </c>
      <c r="O240" s="79">
        <f t="shared" si="27"/>
        <v>27.09</v>
      </c>
      <c r="P240" s="79">
        <f t="shared" si="27"/>
        <v>0</v>
      </c>
      <c r="Q240" s="79">
        <f t="shared" si="27"/>
        <v>29.440000000000005</v>
      </c>
      <c r="R240" s="79">
        <f t="shared" si="27"/>
        <v>49.800000000000004</v>
      </c>
      <c r="S240" s="79">
        <f t="shared" si="27"/>
        <v>32.56</v>
      </c>
      <c r="T240" s="79">
        <f t="shared" si="27"/>
        <v>5.5981818181818186</v>
      </c>
      <c r="U240" s="171"/>
    </row>
    <row r="241" spans="1:21" x14ac:dyDescent="0.25">
      <c r="A241" s="171"/>
      <c r="B241" s="171"/>
      <c r="C241" s="171"/>
      <c r="D241" s="171"/>
      <c r="E241" s="171"/>
      <c r="F241" s="171"/>
      <c r="G241" s="171"/>
      <c r="H241" s="171"/>
      <c r="I241" s="171"/>
      <c r="J241" s="171"/>
      <c r="K241" s="171"/>
      <c r="L241" s="171"/>
      <c r="M241" s="171"/>
      <c r="N241" s="171"/>
      <c r="O241" s="171"/>
      <c r="P241" s="171"/>
      <c r="Q241" s="171"/>
      <c r="R241" s="171"/>
      <c r="S241" s="171"/>
      <c r="T241" s="171"/>
      <c r="U241" s="171"/>
    </row>
    <row r="242" spans="1:21" x14ac:dyDescent="0.25">
      <c r="A242" s="125" t="s">
        <v>20</v>
      </c>
      <c r="B242" s="126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126"/>
      <c r="U242" s="171"/>
    </row>
    <row r="243" spans="1:21" ht="15.75" customHeight="1" thickBot="1" x14ac:dyDescent="0.3">
      <c r="A243" s="171"/>
      <c r="B243" s="247"/>
      <c r="C243" s="247"/>
      <c r="D243" s="247"/>
      <c r="E243" s="247"/>
      <c r="F243" s="247"/>
      <c r="G243" s="247"/>
      <c r="H243" s="247"/>
      <c r="I243" s="247"/>
      <c r="J243" s="247"/>
      <c r="K243" s="247"/>
      <c r="L243" s="247"/>
      <c r="M243" s="247"/>
      <c r="N243" s="171"/>
      <c r="O243" s="171"/>
      <c r="P243" s="171"/>
      <c r="Q243" s="171"/>
      <c r="R243" s="171"/>
      <c r="S243" s="171"/>
      <c r="T243" s="171"/>
      <c r="U243" s="171"/>
    </row>
    <row r="244" spans="1:21" ht="15.75" thickBot="1" x14ac:dyDescent="0.3">
      <c r="A244" s="54" t="s">
        <v>0</v>
      </c>
      <c r="B244" s="54" t="s">
        <v>1</v>
      </c>
      <c r="C244" s="282" t="s">
        <v>2</v>
      </c>
      <c r="D244" s="284"/>
      <c r="E244" s="282" t="s">
        <v>3</v>
      </c>
      <c r="F244" s="284"/>
      <c r="G244" s="282" t="s">
        <v>4</v>
      </c>
      <c r="H244" s="284"/>
      <c r="I244" s="282" t="s">
        <v>5</v>
      </c>
      <c r="J244" s="284"/>
      <c r="K244" s="282" t="s">
        <v>87</v>
      </c>
      <c r="L244" s="284"/>
      <c r="M244" s="282" t="s">
        <v>6</v>
      </c>
      <c r="N244" s="283"/>
      <c r="O244" s="283"/>
      <c r="P244" s="284"/>
      <c r="Q244" s="282" t="s">
        <v>19</v>
      </c>
      <c r="R244" s="283"/>
      <c r="S244" s="283"/>
      <c r="T244" s="284"/>
      <c r="U244" s="171"/>
    </row>
    <row r="245" spans="1:21" x14ac:dyDescent="0.25">
      <c r="A245" s="272" t="s">
        <v>7</v>
      </c>
      <c r="B245" s="160" t="s">
        <v>8</v>
      </c>
      <c r="C245" s="56" t="s">
        <v>9</v>
      </c>
      <c r="D245" s="56" t="s">
        <v>69</v>
      </c>
      <c r="E245" s="56" t="s">
        <v>9</v>
      </c>
      <c r="F245" s="56" t="s">
        <v>69</v>
      </c>
      <c r="G245" s="56" t="s">
        <v>9</v>
      </c>
      <c r="H245" s="56" t="s">
        <v>69</v>
      </c>
      <c r="I245" s="56" t="s">
        <v>9</v>
      </c>
      <c r="J245" s="56" t="s">
        <v>69</v>
      </c>
      <c r="K245" s="56" t="s">
        <v>9</v>
      </c>
      <c r="L245" s="56" t="s">
        <v>69</v>
      </c>
      <c r="M245" s="159" t="s">
        <v>70</v>
      </c>
      <c r="N245" s="159" t="s">
        <v>71</v>
      </c>
      <c r="O245" s="159" t="s">
        <v>12</v>
      </c>
      <c r="P245" s="159" t="s">
        <v>13</v>
      </c>
      <c r="Q245" s="159" t="s">
        <v>23</v>
      </c>
      <c r="R245" s="159" t="s">
        <v>72</v>
      </c>
      <c r="S245" s="159" t="s">
        <v>73</v>
      </c>
      <c r="T245" s="159" t="s">
        <v>74</v>
      </c>
      <c r="U245" s="171"/>
    </row>
    <row r="246" spans="1:21" ht="15.75" thickBot="1" x14ac:dyDescent="0.3">
      <c r="A246" s="273"/>
      <c r="B246" s="129"/>
      <c r="C246" s="115" t="s">
        <v>17</v>
      </c>
      <c r="D246" s="115" t="s">
        <v>17</v>
      </c>
      <c r="E246" s="115" t="s">
        <v>17</v>
      </c>
      <c r="F246" s="115" t="s">
        <v>17</v>
      </c>
      <c r="G246" s="115" t="s">
        <v>17</v>
      </c>
      <c r="H246" s="115" t="s">
        <v>17</v>
      </c>
      <c r="I246" s="115" t="s">
        <v>17</v>
      </c>
      <c r="J246" s="115" t="s">
        <v>17</v>
      </c>
      <c r="K246" s="115" t="s">
        <v>17</v>
      </c>
      <c r="L246" s="115" t="s">
        <v>17</v>
      </c>
      <c r="M246" s="161"/>
      <c r="N246" s="161"/>
      <c r="O246" s="161"/>
      <c r="P246" s="161"/>
      <c r="Q246" s="161"/>
      <c r="R246" s="161"/>
      <c r="S246" s="161"/>
      <c r="T246" s="161"/>
      <c r="U246" s="171"/>
    </row>
    <row r="247" spans="1:21" ht="32.25" customHeight="1" thickBot="1" x14ac:dyDescent="0.3">
      <c r="A247" s="81"/>
      <c r="B247" s="52" t="s">
        <v>127</v>
      </c>
      <c r="C247" s="21">
        <v>20</v>
      </c>
      <c r="D247" s="21">
        <v>20</v>
      </c>
      <c r="E247" s="117">
        <v>7.3333333333333334E-2</v>
      </c>
      <c r="F247" s="117">
        <v>7.3333333333333334E-2</v>
      </c>
      <c r="G247" s="118">
        <v>0.12</v>
      </c>
      <c r="H247" s="118">
        <v>0.12</v>
      </c>
      <c r="I247" s="118">
        <v>2.2000000000000002</v>
      </c>
      <c r="J247" s="118">
        <v>2.2000000000000002</v>
      </c>
      <c r="K247" s="118">
        <v>106.66666666666666</v>
      </c>
      <c r="L247" s="118">
        <v>106.66666666666666</v>
      </c>
      <c r="M247" s="119">
        <v>0</v>
      </c>
      <c r="N247" s="119">
        <v>1.0666666666666667</v>
      </c>
      <c r="O247" s="119">
        <v>0</v>
      </c>
      <c r="P247" s="119">
        <v>0.33333333333333331</v>
      </c>
      <c r="Q247" s="119">
        <v>4.8</v>
      </c>
      <c r="R247" s="119">
        <v>14.866666666666667</v>
      </c>
      <c r="S247" s="119">
        <v>5.0666666666666664</v>
      </c>
      <c r="T247" s="119">
        <v>0.2</v>
      </c>
      <c r="U247" s="171"/>
    </row>
    <row r="248" spans="1:21" ht="48" thickBot="1" x14ac:dyDescent="0.3">
      <c r="A248" s="163">
        <v>124</v>
      </c>
      <c r="B248" s="52" t="s">
        <v>136</v>
      </c>
      <c r="C248" s="245" t="s">
        <v>98</v>
      </c>
      <c r="D248" s="245" t="s">
        <v>133</v>
      </c>
      <c r="E248" s="100">
        <v>1.86</v>
      </c>
      <c r="F248" s="100">
        <v>2.2599999999999998</v>
      </c>
      <c r="G248" s="100">
        <v>4.9399999999999995</v>
      </c>
      <c r="H248" s="100">
        <v>5.8</v>
      </c>
      <c r="I248" s="100">
        <v>8.4599999999999991</v>
      </c>
      <c r="J248" s="100">
        <v>10.459999999999999</v>
      </c>
      <c r="K248" s="100">
        <v>86.5</v>
      </c>
      <c r="L248" s="100">
        <v>104.10000000000001</v>
      </c>
      <c r="M248" s="119">
        <v>5.7500000000000002E-2</v>
      </c>
      <c r="N248" s="119">
        <v>18.465</v>
      </c>
      <c r="O248" s="119">
        <v>0</v>
      </c>
      <c r="P248" s="119">
        <v>0</v>
      </c>
      <c r="Q248" s="119">
        <v>43.324999999999996</v>
      </c>
      <c r="R248" s="119">
        <v>47.625</v>
      </c>
      <c r="S248" s="119">
        <v>22.250000000000004</v>
      </c>
      <c r="T248" s="119">
        <v>0.8</v>
      </c>
      <c r="U248" s="171"/>
    </row>
    <row r="249" spans="1:21" ht="16.5" thickBot="1" x14ac:dyDescent="0.3">
      <c r="A249" s="40">
        <v>433</v>
      </c>
      <c r="B249" s="52" t="s">
        <v>118</v>
      </c>
      <c r="C249" s="158" t="s">
        <v>49</v>
      </c>
      <c r="D249" s="158" t="s">
        <v>49</v>
      </c>
      <c r="E249" s="100">
        <v>19.125</v>
      </c>
      <c r="F249" s="100">
        <v>19.125</v>
      </c>
      <c r="G249" s="100">
        <v>7.375</v>
      </c>
      <c r="H249" s="100">
        <v>7.375</v>
      </c>
      <c r="I249" s="100">
        <v>4.875</v>
      </c>
      <c r="J249" s="100">
        <v>4.875</v>
      </c>
      <c r="K249" s="100">
        <v>165</v>
      </c>
      <c r="L249" s="100">
        <v>165</v>
      </c>
      <c r="M249" s="100">
        <v>0.41249999999999998</v>
      </c>
      <c r="N249" s="100">
        <v>1.125</v>
      </c>
      <c r="O249" s="100">
        <v>0</v>
      </c>
      <c r="P249" s="100">
        <v>0</v>
      </c>
      <c r="Q249" s="100">
        <v>20</v>
      </c>
      <c r="R249" s="100">
        <v>116.25</v>
      </c>
      <c r="S249" s="100">
        <v>17.5</v>
      </c>
      <c r="T249" s="100">
        <v>1.125</v>
      </c>
      <c r="U249" s="171"/>
    </row>
    <row r="250" spans="1:21" ht="32.25" thickBot="1" x14ac:dyDescent="0.3">
      <c r="A250" s="178">
        <v>332</v>
      </c>
      <c r="B250" s="37" t="s">
        <v>42</v>
      </c>
      <c r="C250" s="102">
        <v>150</v>
      </c>
      <c r="D250" s="102">
        <v>150</v>
      </c>
      <c r="E250" s="100">
        <v>5.2500000000000009</v>
      </c>
      <c r="F250" s="100">
        <v>5.2500000000000009</v>
      </c>
      <c r="G250" s="100">
        <v>6.1499999999999995</v>
      </c>
      <c r="H250" s="100">
        <v>6.1499999999999995</v>
      </c>
      <c r="I250" s="100">
        <v>35.25</v>
      </c>
      <c r="J250" s="100">
        <v>35.25</v>
      </c>
      <c r="K250" s="100">
        <v>220.5</v>
      </c>
      <c r="L250" s="100">
        <v>220.5</v>
      </c>
      <c r="M250" s="100">
        <v>8.4000000000000005E-2</v>
      </c>
      <c r="N250" s="100">
        <v>0</v>
      </c>
      <c r="O250" s="100">
        <v>0</v>
      </c>
      <c r="P250" s="100">
        <v>0</v>
      </c>
      <c r="Q250" s="100">
        <v>7.4850000000000003</v>
      </c>
      <c r="R250" s="100">
        <v>47.505000000000003</v>
      </c>
      <c r="S250" s="100">
        <v>22.68</v>
      </c>
      <c r="T250" s="100">
        <v>0.8</v>
      </c>
      <c r="U250" s="171"/>
    </row>
    <row r="251" spans="1:21" ht="15.75" thickBot="1" x14ac:dyDescent="0.3">
      <c r="A251" s="163">
        <v>701</v>
      </c>
      <c r="B251" s="11" t="s">
        <v>120</v>
      </c>
      <c r="C251" s="158">
        <v>200</v>
      </c>
      <c r="D251" s="158">
        <v>200</v>
      </c>
      <c r="E251" s="119">
        <v>0.1</v>
      </c>
      <c r="F251" s="119">
        <v>0.1</v>
      </c>
      <c r="G251" s="119">
        <v>0</v>
      </c>
      <c r="H251" s="119">
        <v>0</v>
      </c>
      <c r="I251" s="119">
        <v>26.4</v>
      </c>
      <c r="J251" s="119">
        <v>26.4</v>
      </c>
      <c r="K251" s="119">
        <v>102</v>
      </c>
      <c r="L251" s="119">
        <v>102</v>
      </c>
      <c r="M251" s="119">
        <v>0</v>
      </c>
      <c r="N251" s="119">
        <v>2.6</v>
      </c>
      <c r="O251" s="119">
        <v>0</v>
      </c>
      <c r="P251" s="119">
        <v>0</v>
      </c>
      <c r="Q251" s="119">
        <v>10</v>
      </c>
      <c r="R251" s="119">
        <v>2</v>
      </c>
      <c r="S251" s="119">
        <v>4</v>
      </c>
      <c r="T251" s="119">
        <v>0.6</v>
      </c>
      <c r="U251" s="171"/>
    </row>
    <row r="252" spans="1:21" ht="60.75" thickBot="1" x14ac:dyDescent="0.3">
      <c r="A252" s="12"/>
      <c r="B252" s="11" t="s">
        <v>24</v>
      </c>
      <c r="C252" s="244">
        <v>60</v>
      </c>
      <c r="D252" s="244">
        <v>60</v>
      </c>
      <c r="E252" s="119">
        <v>4.2</v>
      </c>
      <c r="F252" s="119">
        <v>4.2</v>
      </c>
      <c r="G252" s="119">
        <v>0.6</v>
      </c>
      <c r="H252" s="119">
        <v>0.6</v>
      </c>
      <c r="I252" s="119">
        <v>27.6</v>
      </c>
      <c r="J252" s="119">
        <v>27.6</v>
      </c>
      <c r="K252" s="119">
        <v>132</v>
      </c>
      <c r="L252" s="119">
        <v>132</v>
      </c>
      <c r="M252" s="119">
        <v>0.1</v>
      </c>
      <c r="N252" s="119">
        <v>0</v>
      </c>
      <c r="O252" s="119">
        <v>0</v>
      </c>
      <c r="P252" s="119">
        <v>1.3</v>
      </c>
      <c r="Q252" s="119">
        <v>10.8</v>
      </c>
      <c r="R252" s="119">
        <v>52.2</v>
      </c>
      <c r="S252" s="119">
        <v>11.4</v>
      </c>
      <c r="T252" s="119">
        <v>2.4</v>
      </c>
      <c r="U252" s="171"/>
    </row>
    <row r="253" spans="1:21" ht="15.75" thickBot="1" x14ac:dyDescent="0.3">
      <c r="A253" s="165" t="s">
        <v>104</v>
      </c>
      <c r="B253" s="78"/>
      <c r="C253" s="154"/>
      <c r="D253" s="154"/>
      <c r="E253" s="59">
        <f>E252+E251+E250+E249+E248+E247</f>
        <v>30.608333333333334</v>
      </c>
      <c r="F253" s="59">
        <f t="shared" ref="F253:T253" si="28">F252+F251+F250+F249+F248+F247</f>
        <v>31.008333333333336</v>
      </c>
      <c r="G253" s="59">
        <f t="shared" si="28"/>
        <v>19.184999999999999</v>
      </c>
      <c r="H253" s="59">
        <f t="shared" si="28"/>
        <v>20.045000000000002</v>
      </c>
      <c r="I253" s="59">
        <f t="shared" si="28"/>
        <v>104.785</v>
      </c>
      <c r="J253" s="59">
        <f t="shared" si="28"/>
        <v>106.785</v>
      </c>
      <c r="K253" s="59">
        <f t="shared" si="28"/>
        <v>812.66666666666663</v>
      </c>
      <c r="L253" s="59">
        <f t="shared" si="28"/>
        <v>830.26666666666665</v>
      </c>
      <c r="M253" s="59">
        <f t="shared" si="28"/>
        <v>0.65400000000000003</v>
      </c>
      <c r="N253" s="59">
        <f t="shared" si="28"/>
        <v>23.256666666666668</v>
      </c>
      <c r="O253" s="59">
        <f t="shared" si="28"/>
        <v>0</v>
      </c>
      <c r="P253" s="59">
        <f t="shared" si="28"/>
        <v>1.6333333333333333</v>
      </c>
      <c r="Q253" s="59">
        <f t="shared" si="28"/>
        <v>96.409999999999982</v>
      </c>
      <c r="R253" s="59">
        <f t="shared" si="28"/>
        <v>280.44666666666672</v>
      </c>
      <c r="S253" s="59">
        <f t="shared" si="28"/>
        <v>82.896666666666661</v>
      </c>
      <c r="T253" s="59">
        <f t="shared" si="28"/>
        <v>5.9249999999999998</v>
      </c>
      <c r="U253" s="45"/>
    </row>
    <row r="254" spans="1:21" ht="24.75" thickBot="1" x14ac:dyDescent="0.3">
      <c r="A254" s="165" t="s">
        <v>92</v>
      </c>
      <c r="B254" s="78"/>
      <c r="C254" s="154"/>
      <c r="D254" s="154"/>
      <c r="E254" s="59">
        <f t="shared" ref="E254:T254" si="29">E253+E240</f>
        <v>38.828333333333333</v>
      </c>
      <c r="F254" s="59">
        <f t="shared" si="29"/>
        <v>39.228333333333339</v>
      </c>
      <c r="G254" s="59">
        <f t="shared" si="29"/>
        <v>28.515000000000001</v>
      </c>
      <c r="H254" s="59">
        <f t="shared" si="29"/>
        <v>29.375</v>
      </c>
      <c r="I254" s="59">
        <f t="shared" si="29"/>
        <v>171.70499999999998</v>
      </c>
      <c r="J254" s="59">
        <f t="shared" si="29"/>
        <v>173.70499999999998</v>
      </c>
      <c r="K254" s="59">
        <f t="shared" si="29"/>
        <v>1206.5666666666666</v>
      </c>
      <c r="L254" s="59">
        <f t="shared" si="29"/>
        <v>1224.1666666666665</v>
      </c>
      <c r="M254" s="59">
        <f t="shared" si="29"/>
        <v>0.93390000000000006</v>
      </c>
      <c r="N254" s="59">
        <f t="shared" si="29"/>
        <v>25.456666666666667</v>
      </c>
      <c r="O254" s="59">
        <f t="shared" si="29"/>
        <v>27.09</v>
      </c>
      <c r="P254" s="59">
        <f t="shared" si="29"/>
        <v>1.6333333333333333</v>
      </c>
      <c r="Q254" s="59">
        <f t="shared" si="29"/>
        <v>125.85</v>
      </c>
      <c r="R254" s="59">
        <f t="shared" si="29"/>
        <v>330.24666666666673</v>
      </c>
      <c r="S254" s="59">
        <f t="shared" si="29"/>
        <v>115.45666666666666</v>
      </c>
      <c r="T254" s="60">
        <f t="shared" si="29"/>
        <v>11.523181818181818</v>
      </c>
      <c r="U254" s="45"/>
    </row>
    <row r="255" spans="1:21" x14ac:dyDescent="0.25">
      <c r="A255" s="170"/>
      <c r="B255" s="171"/>
      <c r="C255" s="171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</row>
    <row r="256" spans="1:21" x14ac:dyDescent="0.2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</row>
    <row r="257" spans="1:20" x14ac:dyDescent="0.2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</row>
    <row r="258" spans="1:20" x14ac:dyDescent="0.2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</row>
    <row r="259" spans="1:20" x14ac:dyDescent="0.25">
      <c r="A259" s="45"/>
      <c r="B259" s="45"/>
      <c r="C259" s="45"/>
    </row>
  </sheetData>
  <mergeCells count="189">
    <mergeCell ref="Q92:T92"/>
    <mergeCell ref="E82:F82"/>
    <mergeCell ref="G82:H82"/>
    <mergeCell ref="I82:J82"/>
    <mergeCell ref="K82:L82"/>
    <mergeCell ref="Q67:T67"/>
    <mergeCell ref="M82:P82"/>
    <mergeCell ref="Q82:T82"/>
    <mergeCell ref="I67:J67"/>
    <mergeCell ref="K67:L67"/>
    <mergeCell ref="M67:P67"/>
    <mergeCell ref="G118:H118"/>
    <mergeCell ref="I118:J118"/>
    <mergeCell ref="K118:L118"/>
    <mergeCell ref="M118:P118"/>
    <mergeCell ref="C92:D92"/>
    <mergeCell ref="C108:D108"/>
    <mergeCell ref="E108:F108"/>
    <mergeCell ref="G108:H108"/>
    <mergeCell ref="E67:F67"/>
    <mergeCell ref="G67:H67"/>
    <mergeCell ref="E92:F92"/>
    <mergeCell ref="G92:H92"/>
    <mergeCell ref="I92:J92"/>
    <mergeCell ref="K92:L92"/>
    <mergeCell ref="M92:P92"/>
    <mergeCell ref="A42:A43"/>
    <mergeCell ref="Q31:Q32"/>
    <mergeCell ref="C144:D144"/>
    <mergeCell ref="E144:F144"/>
    <mergeCell ref="G144:H144"/>
    <mergeCell ref="I144:J144"/>
    <mergeCell ref="K144:L144"/>
    <mergeCell ref="M144:P144"/>
    <mergeCell ref="Q144:T144"/>
    <mergeCell ref="Q56:T56"/>
    <mergeCell ref="Q118:T118"/>
    <mergeCell ref="C135:D135"/>
    <mergeCell ref="E135:F135"/>
    <mergeCell ref="G135:H135"/>
    <mergeCell ref="I135:J135"/>
    <mergeCell ref="K135:L135"/>
    <mergeCell ref="M135:P135"/>
    <mergeCell ref="Q135:T135"/>
    <mergeCell ref="I108:J108"/>
    <mergeCell ref="K108:L108"/>
    <mergeCell ref="M108:P108"/>
    <mergeCell ref="Q108:T108"/>
    <mergeCell ref="C118:D118"/>
    <mergeCell ref="E118:F118"/>
    <mergeCell ref="S42:S43"/>
    <mergeCell ref="T42:T43"/>
    <mergeCell ref="K5:L5"/>
    <mergeCell ref="M5:P5"/>
    <mergeCell ref="E56:F56"/>
    <mergeCell ref="G56:H56"/>
    <mergeCell ref="I56:J56"/>
    <mergeCell ref="K56:L56"/>
    <mergeCell ref="M56:P56"/>
    <mergeCell ref="M30:P30"/>
    <mergeCell ref="M42:M43"/>
    <mergeCell ref="N42:N43"/>
    <mergeCell ref="O42:O43"/>
    <mergeCell ref="P42:P43"/>
    <mergeCell ref="Q42:Q43"/>
    <mergeCell ref="R42:R43"/>
    <mergeCell ref="T16:T17"/>
    <mergeCell ref="S31:S32"/>
    <mergeCell ref="A39:T39"/>
    <mergeCell ref="C41:D41"/>
    <mergeCell ref="E41:F41"/>
    <mergeCell ref="G41:H41"/>
    <mergeCell ref="I41:J41"/>
    <mergeCell ref="K41:L41"/>
    <mergeCell ref="R16:R17"/>
    <mergeCell ref="S16:S17"/>
    <mergeCell ref="C5:D5"/>
    <mergeCell ref="E5:F5"/>
    <mergeCell ref="G5:H5"/>
    <mergeCell ref="I5:J5"/>
    <mergeCell ref="I30:J30"/>
    <mergeCell ref="K30:L30"/>
    <mergeCell ref="N16:N17"/>
    <mergeCell ref="Q30:T30"/>
    <mergeCell ref="A27:T27"/>
    <mergeCell ref="O16:O17"/>
    <mergeCell ref="P16:P17"/>
    <mergeCell ref="Q16:Q17"/>
    <mergeCell ref="A16:A17"/>
    <mergeCell ref="M16:M17"/>
    <mergeCell ref="A2:T2"/>
    <mergeCell ref="A3:T3"/>
    <mergeCell ref="A13:T13"/>
    <mergeCell ref="E15:F15"/>
    <mergeCell ref="I15:J15"/>
    <mergeCell ref="K15:L15"/>
    <mergeCell ref="M15:P15"/>
    <mergeCell ref="Q15:T15"/>
    <mergeCell ref="M6:M7"/>
    <mergeCell ref="C15:D15"/>
    <mergeCell ref="G15:H15"/>
    <mergeCell ref="Q6:Q7"/>
    <mergeCell ref="R6:R7"/>
    <mergeCell ref="N6:N7"/>
    <mergeCell ref="O6:O7"/>
    <mergeCell ref="S6:S7"/>
    <mergeCell ref="T6:T7"/>
    <mergeCell ref="A4:T4"/>
    <mergeCell ref="Q5:T5"/>
    <mergeCell ref="A6:A7"/>
    <mergeCell ref="P6:P7"/>
    <mergeCell ref="M41:P41"/>
    <mergeCell ref="Q41:T41"/>
    <mergeCell ref="A28:T28"/>
    <mergeCell ref="C30:D30"/>
    <mergeCell ref="E30:F30"/>
    <mergeCell ref="G30:H30"/>
    <mergeCell ref="M31:M32"/>
    <mergeCell ref="N31:N32"/>
    <mergeCell ref="O31:O32"/>
    <mergeCell ref="P31:P32"/>
    <mergeCell ref="T31:T32"/>
    <mergeCell ref="A31:A32"/>
    <mergeCell ref="R31:R32"/>
    <mergeCell ref="Q160:T160"/>
    <mergeCell ref="C170:D170"/>
    <mergeCell ref="E170:F170"/>
    <mergeCell ref="G170:H170"/>
    <mergeCell ref="I170:J170"/>
    <mergeCell ref="K170:L170"/>
    <mergeCell ref="M170:P170"/>
    <mergeCell ref="Q170:T170"/>
    <mergeCell ref="C160:D160"/>
    <mergeCell ref="E160:F160"/>
    <mergeCell ref="G160:H160"/>
    <mergeCell ref="I160:J160"/>
    <mergeCell ref="K160:L160"/>
    <mergeCell ref="M160:P160"/>
    <mergeCell ref="K219:L219"/>
    <mergeCell ref="M219:P219"/>
    <mergeCell ref="Q186:T186"/>
    <mergeCell ref="C195:D195"/>
    <mergeCell ref="E195:F195"/>
    <mergeCell ref="G195:H195"/>
    <mergeCell ref="I195:J195"/>
    <mergeCell ref="K195:L195"/>
    <mergeCell ref="M195:P195"/>
    <mergeCell ref="Q195:T195"/>
    <mergeCell ref="C186:D186"/>
    <mergeCell ref="E186:F186"/>
    <mergeCell ref="G186:H186"/>
    <mergeCell ref="I186:J186"/>
    <mergeCell ref="K186:L186"/>
    <mergeCell ref="M186:P186"/>
    <mergeCell ref="Q244:T244"/>
    <mergeCell ref="A145:A146"/>
    <mergeCell ref="A161:A162"/>
    <mergeCell ref="A220:A221"/>
    <mergeCell ref="A235:A236"/>
    <mergeCell ref="A245:A246"/>
    <mergeCell ref="C244:D244"/>
    <mergeCell ref="E244:F244"/>
    <mergeCell ref="G244:H244"/>
    <mergeCell ref="I244:J244"/>
    <mergeCell ref="K244:L244"/>
    <mergeCell ref="M244:P244"/>
    <mergeCell ref="Q219:T219"/>
    <mergeCell ref="C234:D234"/>
    <mergeCell ref="E234:F234"/>
    <mergeCell ref="G234:H234"/>
    <mergeCell ref="I234:J234"/>
    <mergeCell ref="K234:L234"/>
    <mergeCell ref="M234:P234"/>
    <mergeCell ref="Q234:T234"/>
    <mergeCell ref="C219:D219"/>
    <mergeCell ref="E219:F219"/>
    <mergeCell ref="G219:H219"/>
    <mergeCell ref="I219:J219"/>
    <mergeCell ref="A136:A137"/>
    <mergeCell ref="A171:A172"/>
    <mergeCell ref="A187:A188"/>
    <mergeCell ref="A196:A197"/>
    <mergeCell ref="A210:A211"/>
    <mergeCell ref="A57:A58"/>
    <mergeCell ref="A68:A69"/>
    <mergeCell ref="A83:A84"/>
    <mergeCell ref="A93:A94"/>
    <mergeCell ref="A109:A110"/>
    <mergeCell ref="A119:A120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9" manualBreakCount="9">
    <brk id="25" max="16383" man="1"/>
    <brk id="51" max="35" man="1"/>
    <brk id="78" max="35" man="1"/>
    <brk id="103" max="35" man="1"/>
    <brk id="129" max="35" man="1"/>
    <brk id="155" max="35" man="1"/>
    <brk id="180" max="35" man="1"/>
    <brk id="205" max="16383" man="1"/>
    <brk id="22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U258"/>
  <sheetViews>
    <sheetView view="pageBreakPreview" zoomScale="73" zoomScaleNormal="100" zoomScaleSheetLayoutView="73" workbookViewId="0">
      <selection activeCell="C10" sqref="C10:T10"/>
    </sheetView>
  </sheetViews>
  <sheetFormatPr defaultRowHeight="15" x14ac:dyDescent="0.25"/>
  <cols>
    <col min="1" max="1" width="9.140625" style="34"/>
    <col min="2" max="2" width="20" style="34" customWidth="1"/>
    <col min="3" max="4" width="9.7109375" style="34" customWidth="1"/>
    <col min="5" max="15" width="9.140625" style="34"/>
    <col min="16" max="16" width="10.5703125" style="34" bestFit="1" customWidth="1"/>
    <col min="17" max="16384" width="9.140625" style="34"/>
  </cols>
  <sheetData>
    <row r="1" spans="1:2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x14ac:dyDescent="0.25">
      <c r="A2" s="288" t="s">
        <v>57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53"/>
    </row>
    <row r="3" spans="1:21" x14ac:dyDescent="0.25">
      <c r="A3" s="289" t="s">
        <v>30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53"/>
    </row>
    <row r="4" spans="1:21" ht="15.75" thickBot="1" x14ac:dyDescent="0.3">
      <c r="A4" s="292" t="s">
        <v>41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53"/>
    </row>
    <row r="5" spans="1:21" ht="24.75" customHeight="1" thickBot="1" x14ac:dyDescent="0.3">
      <c r="A5" s="54" t="s">
        <v>0</v>
      </c>
      <c r="B5" s="54" t="s">
        <v>1</v>
      </c>
      <c r="C5" s="165" t="s">
        <v>2</v>
      </c>
      <c r="D5" s="167"/>
      <c r="E5" s="282" t="s">
        <v>3</v>
      </c>
      <c r="F5" s="284"/>
      <c r="G5" s="282" t="s">
        <v>4</v>
      </c>
      <c r="H5" s="284"/>
      <c r="I5" s="282" t="s">
        <v>5</v>
      </c>
      <c r="J5" s="284"/>
      <c r="K5" s="282" t="s">
        <v>87</v>
      </c>
      <c r="L5" s="284"/>
      <c r="M5" s="282" t="s">
        <v>6</v>
      </c>
      <c r="N5" s="283"/>
      <c r="O5" s="283"/>
      <c r="P5" s="284"/>
      <c r="Q5" s="282" t="s">
        <v>19</v>
      </c>
      <c r="R5" s="283"/>
      <c r="S5" s="283"/>
      <c r="T5" s="284"/>
      <c r="U5" s="53"/>
    </row>
    <row r="6" spans="1:21" x14ac:dyDescent="0.25">
      <c r="A6" s="272" t="s">
        <v>7</v>
      </c>
      <c r="B6" s="160" t="s">
        <v>8</v>
      </c>
      <c r="C6" s="56" t="s">
        <v>9</v>
      </c>
      <c r="D6" s="56" t="s">
        <v>69</v>
      </c>
      <c r="E6" s="56" t="s">
        <v>9</v>
      </c>
      <c r="F6" s="56" t="s">
        <v>69</v>
      </c>
      <c r="G6" s="56" t="s">
        <v>9</v>
      </c>
      <c r="H6" s="56" t="s">
        <v>69</v>
      </c>
      <c r="I6" s="56" t="s">
        <v>9</v>
      </c>
      <c r="J6" s="56" t="s">
        <v>69</v>
      </c>
      <c r="K6" s="56" t="s">
        <v>9</v>
      </c>
      <c r="L6" s="56" t="s">
        <v>69</v>
      </c>
      <c r="M6" s="271" t="s">
        <v>70</v>
      </c>
      <c r="N6" s="271" t="s">
        <v>71</v>
      </c>
      <c r="O6" s="271" t="s">
        <v>12</v>
      </c>
      <c r="P6" s="271" t="s">
        <v>13</v>
      </c>
      <c r="Q6" s="271" t="s">
        <v>23</v>
      </c>
      <c r="R6" s="271" t="s">
        <v>72</v>
      </c>
      <c r="S6" s="271" t="s">
        <v>73</v>
      </c>
      <c r="T6" s="271" t="s">
        <v>74</v>
      </c>
      <c r="U6" s="53"/>
    </row>
    <row r="7" spans="1:21" ht="15.75" thickBot="1" x14ac:dyDescent="0.3">
      <c r="A7" s="273"/>
      <c r="B7" s="129"/>
      <c r="C7" s="115" t="s">
        <v>17</v>
      </c>
      <c r="D7" s="115" t="s">
        <v>17</v>
      </c>
      <c r="E7" s="115" t="s">
        <v>17</v>
      </c>
      <c r="F7" s="115" t="s">
        <v>17</v>
      </c>
      <c r="G7" s="115" t="s">
        <v>17</v>
      </c>
      <c r="H7" s="115" t="s">
        <v>17</v>
      </c>
      <c r="I7" s="115" t="s">
        <v>17</v>
      </c>
      <c r="J7" s="115" t="s">
        <v>17</v>
      </c>
      <c r="K7" s="115" t="s">
        <v>17</v>
      </c>
      <c r="L7" s="115" t="s">
        <v>17</v>
      </c>
      <c r="M7" s="273"/>
      <c r="N7" s="273"/>
      <c r="O7" s="273"/>
      <c r="P7" s="273"/>
      <c r="Q7" s="273"/>
      <c r="R7" s="273"/>
      <c r="S7" s="273"/>
      <c r="T7" s="273"/>
      <c r="U7" s="53"/>
    </row>
    <row r="8" spans="1:21" ht="30.75" thickBot="1" x14ac:dyDescent="0.3">
      <c r="A8" s="202">
        <v>302</v>
      </c>
      <c r="B8" s="221" t="s">
        <v>158</v>
      </c>
      <c r="C8" s="222" t="s">
        <v>135</v>
      </c>
      <c r="D8" s="222" t="s">
        <v>135</v>
      </c>
      <c r="E8" s="218">
        <v>8.1999999999999993</v>
      </c>
      <c r="F8" s="218">
        <v>8.1999999999999993</v>
      </c>
      <c r="G8" s="218">
        <v>12.4</v>
      </c>
      <c r="H8" s="218">
        <v>12.4</v>
      </c>
      <c r="I8" s="218">
        <v>51</v>
      </c>
      <c r="J8" s="218">
        <v>51</v>
      </c>
      <c r="K8" s="218">
        <v>358</v>
      </c>
      <c r="L8" s="218">
        <v>358</v>
      </c>
      <c r="M8" s="204">
        <v>0.6</v>
      </c>
      <c r="N8" s="204">
        <v>0.9</v>
      </c>
      <c r="O8" s="204">
        <v>0</v>
      </c>
      <c r="P8" s="204">
        <v>0.1</v>
      </c>
      <c r="Q8" s="204">
        <v>196.2</v>
      </c>
      <c r="R8" s="204">
        <v>522</v>
      </c>
      <c r="S8" s="204">
        <v>120</v>
      </c>
      <c r="T8" s="204">
        <v>8.8000000000000007</v>
      </c>
      <c r="U8" s="53"/>
    </row>
    <row r="9" spans="1:21" ht="24.75" customHeight="1" thickBot="1" x14ac:dyDescent="0.3">
      <c r="A9" s="178">
        <v>684.68499999999995</v>
      </c>
      <c r="B9" s="187" t="s">
        <v>117</v>
      </c>
      <c r="C9" s="102" t="s">
        <v>115</v>
      </c>
      <c r="D9" s="102" t="s">
        <v>115</v>
      </c>
      <c r="E9" s="90">
        <v>4.9000000000000004</v>
      </c>
      <c r="F9" s="90">
        <v>4.9000000000000004</v>
      </c>
      <c r="G9" s="100">
        <v>0</v>
      </c>
      <c r="H9" s="100">
        <v>0</v>
      </c>
      <c r="I9" s="119">
        <v>15</v>
      </c>
      <c r="J9" s="119">
        <v>15</v>
      </c>
      <c r="K9" s="119">
        <v>58</v>
      </c>
      <c r="L9" s="119">
        <v>58</v>
      </c>
      <c r="M9" s="119">
        <v>0</v>
      </c>
      <c r="N9" s="119">
        <v>0</v>
      </c>
      <c r="O9" s="119">
        <v>0</v>
      </c>
      <c r="P9" s="119">
        <v>0</v>
      </c>
      <c r="Q9" s="119">
        <v>6</v>
      </c>
      <c r="R9" s="119">
        <v>4</v>
      </c>
      <c r="S9" s="119">
        <v>3</v>
      </c>
      <c r="T9" s="119">
        <v>0.4</v>
      </c>
      <c r="U9" s="53"/>
    </row>
    <row r="10" spans="1:21" ht="15.75" thickBot="1" x14ac:dyDescent="0.3">
      <c r="A10" s="156"/>
      <c r="B10" s="186" t="s">
        <v>106</v>
      </c>
      <c r="C10" s="42">
        <v>36</v>
      </c>
      <c r="D10" s="42">
        <v>36</v>
      </c>
      <c r="E10" s="90">
        <v>2.88</v>
      </c>
      <c r="F10" s="90">
        <v>2.88</v>
      </c>
      <c r="G10" s="90">
        <v>0.72</v>
      </c>
      <c r="H10" s="90">
        <v>0.72</v>
      </c>
      <c r="I10" s="90">
        <v>19.8</v>
      </c>
      <c r="J10" s="90">
        <v>19.8</v>
      </c>
      <c r="K10" s="90">
        <v>100.8</v>
      </c>
      <c r="L10" s="90">
        <v>100.8</v>
      </c>
      <c r="M10" s="100">
        <v>0.24000000000000002</v>
      </c>
      <c r="N10" s="100">
        <v>0</v>
      </c>
      <c r="O10" s="100">
        <v>0</v>
      </c>
      <c r="P10" s="100">
        <v>0</v>
      </c>
      <c r="Q10" s="100">
        <v>0</v>
      </c>
      <c r="R10" s="100">
        <v>0.38400000000000001</v>
      </c>
      <c r="S10" s="100">
        <v>17.28</v>
      </c>
      <c r="T10" s="100">
        <v>2.88</v>
      </c>
      <c r="U10" s="53"/>
    </row>
    <row r="11" spans="1:21" ht="15.75" thickBot="1" x14ac:dyDescent="0.3">
      <c r="A11" s="165" t="s">
        <v>104</v>
      </c>
      <c r="B11" s="78"/>
      <c r="C11" s="154"/>
      <c r="D11" s="154"/>
      <c r="E11" s="59">
        <f>E10+E9+E8</f>
        <v>15.98</v>
      </c>
      <c r="F11" s="59">
        <f t="shared" ref="F11:T11" si="0">F10+F9+F8</f>
        <v>15.98</v>
      </c>
      <c r="G11" s="59">
        <f>G10+G9+G8</f>
        <v>13.120000000000001</v>
      </c>
      <c r="H11" s="59">
        <f t="shared" si="0"/>
        <v>13.120000000000001</v>
      </c>
      <c r="I11" s="59">
        <f>I10+I9+I8</f>
        <v>85.8</v>
      </c>
      <c r="J11" s="59">
        <f t="shared" si="0"/>
        <v>85.8</v>
      </c>
      <c r="K11" s="59">
        <f>K10+K9+K8</f>
        <v>516.79999999999995</v>
      </c>
      <c r="L11" s="59">
        <f t="shared" si="0"/>
        <v>516.79999999999995</v>
      </c>
      <c r="M11" s="59">
        <f t="shared" si="0"/>
        <v>0.84</v>
      </c>
      <c r="N11" s="59">
        <f t="shared" si="0"/>
        <v>0.9</v>
      </c>
      <c r="O11" s="59">
        <f t="shared" si="0"/>
        <v>0</v>
      </c>
      <c r="P11" s="59">
        <f t="shared" si="0"/>
        <v>0.1</v>
      </c>
      <c r="Q11" s="59">
        <f t="shared" si="0"/>
        <v>202.2</v>
      </c>
      <c r="R11" s="59">
        <f t="shared" si="0"/>
        <v>526.38400000000001</v>
      </c>
      <c r="S11" s="59">
        <f t="shared" si="0"/>
        <v>140.28</v>
      </c>
      <c r="T11" s="60">
        <f t="shared" si="0"/>
        <v>12.08</v>
      </c>
      <c r="U11" s="53"/>
    </row>
    <row r="12" spans="1:21" x14ac:dyDescent="0.25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53"/>
    </row>
    <row r="13" spans="1:21" x14ac:dyDescent="0.25">
      <c r="A13" s="289" t="s">
        <v>20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53"/>
    </row>
    <row r="14" spans="1:21" ht="15.75" thickBot="1" x14ac:dyDescent="0.3">
      <c r="A14" s="68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</row>
    <row r="15" spans="1:21" ht="15.75" customHeight="1" thickBot="1" x14ac:dyDescent="0.3">
      <c r="A15" s="54" t="s">
        <v>0</v>
      </c>
      <c r="B15" s="54" t="s">
        <v>1</v>
      </c>
      <c r="C15" s="165" t="s">
        <v>2</v>
      </c>
      <c r="D15" s="167"/>
      <c r="E15" s="282" t="s">
        <v>3</v>
      </c>
      <c r="F15" s="284"/>
      <c r="G15" s="282" t="s">
        <v>4</v>
      </c>
      <c r="H15" s="284"/>
      <c r="I15" s="282" t="s">
        <v>5</v>
      </c>
      <c r="J15" s="284"/>
      <c r="K15" s="282" t="s">
        <v>87</v>
      </c>
      <c r="L15" s="284"/>
      <c r="M15" s="282" t="s">
        <v>6</v>
      </c>
      <c r="N15" s="283"/>
      <c r="O15" s="283"/>
      <c r="P15" s="284"/>
      <c r="Q15" s="282" t="s">
        <v>19</v>
      </c>
      <c r="R15" s="283"/>
      <c r="S15" s="283"/>
      <c r="T15" s="284"/>
      <c r="U15" s="171"/>
    </row>
    <row r="16" spans="1:21" x14ac:dyDescent="0.25">
      <c r="A16" s="272" t="s">
        <v>7</v>
      </c>
      <c r="B16" s="160" t="s">
        <v>8</v>
      </c>
      <c r="C16" s="56" t="s">
        <v>9</v>
      </c>
      <c r="D16" s="56" t="s">
        <v>69</v>
      </c>
      <c r="E16" s="56" t="s">
        <v>9</v>
      </c>
      <c r="F16" s="56" t="s">
        <v>69</v>
      </c>
      <c r="G16" s="56" t="s">
        <v>9</v>
      </c>
      <c r="H16" s="56" t="s">
        <v>69</v>
      </c>
      <c r="I16" s="56" t="s">
        <v>9</v>
      </c>
      <c r="J16" s="56" t="s">
        <v>69</v>
      </c>
      <c r="K16" s="56" t="s">
        <v>9</v>
      </c>
      <c r="L16" s="56" t="s">
        <v>69</v>
      </c>
      <c r="M16" s="271" t="s">
        <v>70</v>
      </c>
      <c r="N16" s="271" t="s">
        <v>71</v>
      </c>
      <c r="O16" s="271" t="s">
        <v>12</v>
      </c>
      <c r="P16" s="271" t="s">
        <v>13</v>
      </c>
      <c r="Q16" s="271" t="s">
        <v>23</v>
      </c>
      <c r="R16" s="271" t="s">
        <v>72</v>
      </c>
      <c r="S16" s="271" t="s">
        <v>73</v>
      </c>
      <c r="T16" s="271" t="s">
        <v>74</v>
      </c>
      <c r="U16" s="171"/>
    </row>
    <row r="17" spans="1:21" ht="15.75" thickBot="1" x14ac:dyDescent="0.3">
      <c r="A17" s="273"/>
      <c r="B17" s="129"/>
      <c r="C17" s="115" t="s">
        <v>17</v>
      </c>
      <c r="D17" s="115" t="s">
        <v>17</v>
      </c>
      <c r="E17" s="115" t="s">
        <v>17</v>
      </c>
      <c r="F17" s="115" t="s">
        <v>17</v>
      </c>
      <c r="G17" s="115" t="s">
        <v>17</v>
      </c>
      <c r="H17" s="115" t="s">
        <v>17</v>
      </c>
      <c r="I17" s="115" t="s">
        <v>17</v>
      </c>
      <c r="J17" s="115" t="s">
        <v>17</v>
      </c>
      <c r="K17" s="115" t="s">
        <v>17</v>
      </c>
      <c r="L17" s="115" t="s">
        <v>17</v>
      </c>
      <c r="M17" s="273"/>
      <c r="N17" s="273"/>
      <c r="O17" s="273"/>
      <c r="P17" s="273"/>
      <c r="Q17" s="273"/>
      <c r="R17" s="273"/>
      <c r="S17" s="273"/>
      <c r="T17" s="273"/>
      <c r="U17" s="171"/>
    </row>
    <row r="18" spans="1:21" ht="30.75" thickBot="1" x14ac:dyDescent="0.3">
      <c r="A18" s="165"/>
      <c r="B18" s="65" t="s">
        <v>124</v>
      </c>
      <c r="C18" s="21">
        <v>30</v>
      </c>
      <c r="D18" s="174">
        <v>30</v>
      </c>
      <c r="E18" s="119">
        <v>0.83999999999999986</v>
      </c>
      <c r="F18" s="119">
        <v>0.83999999999999986</v>
      </c>
      <c r="G18" s="119">
        <v>0</v>
      </c>
      <c r="H18" s="119">
        <v>0</v>
      </c>
      <c r="I18" s="119">
        <v>0.89999999999999991</v>
      </c>
      <c r="J18" s="119">
        <v>0.89999999999999991</v>
      </c>
      <c r="K18" s="119">
        <v>3.5999999999999996</v>
      </c>
      <c r="L18" s="119">
        <v>3.5999999999999996</v>
      </c>
      <c r="M18" s="59">
        <v>0.02</v>
      </c>
      <c r="N18" s="59">
        <v>5</v>
      </c>
      <c r="O18" s="59">
        <v>0</v>
      </c>
      <c r="P18" s="59">
        <v>0</v>
      </c>
      <c r="Q18" s="59">
        <v>23</v>
      </c>
      <c r="R18" s="59">
        <v>24</v>
      </c>
      <c r="S18" s="59">
        <v>14</v>
      </c>
      <c r="T18" s="60">
        <v>0.6</v>
      </c>
      <c r="U18" s="180"/>
    </row>
    <row r="19" spans="1:21" ht="27.75" customHeight="1" thickBot="1" x14ac:dyDescent="0.3">
      <c r="A19" s="163">
        <v>147</v>
      </c>
      <c r="B19" s="188" t="s">
        <v>128</v>
      </c>
      <c r="C19" s="30" t="s">
        <v>98</v>
      </c>
      <c r="D19" s="30" t="s">
        <v>133</v>
      </c>
      <c r="E19" s="119">
        <v>3.6</v>
      </c>
      <c r="F19" s="119">
        <v>2.4</v>
      </c>
      <c r="G19" s="119">
        <v>5.08</v>
      </c>
      <c r="H19" s="119">
        <v>5.3</v>
      </c>
      <c r="I19" s="119">
        <v>12.700000000000001</v>
      </c>
      <c r="J19" s="119">
        <v>15.800000000000002</v>
      </c>
      <c r="K19" s="119">
        <v>107.69999999999999</v>
      </c>
      <c r="L19" s="119">
        <v>121.1</v>
      </c>
      <c r="M19" s="119">
        <v>0.11</v>
      </c>
      <c r="N19" s="119">
        <v>8.25</v>
      </c>
      <c r="O19" s="119">
        <v>0</v>
      </c>
      <c r="P19" s="119">
        <v>0.7</v>
      </c>
      <c r="Q19" s="119">
        <v>24.6</v>
      </c>
      <c r="R19" s="119">
        <v>66.650000000000006</v>
      </c>
      <c r="S19" s="119">
        <v>27</v>
      </c>
      <c r="T19" s="119">
        <v>1.0900000000000001</v>
      </c>
      <c r="U19" s="180"/>
    </row>
    <row r="20" spans="1:21" ht="16.5" thickBot="1" x14ac:dyDescent="0.3">
      <c r="A20" s="69">
        <v>413</v>
      </c>
      <c r="B20" s="52" t="s">
        <v>47</v>
      </c>
      <c r="C20" s="244">
        <v>75</v>
      </c>
      <c r="D20" s="244">
        <v>75</v>
      </c>
      <c r="E20" s="100">
        <v>8.25</v>
      </c>
      <c r="F20" s="100">
        <v>8.25</v>
      </c>
      <c r="G20" s="100">
        <v>18</v>
      </c>
      <c r="H20" s="100">
        <v>18</v>
      </c>
      <c r="I20" s="100">
        <v>1.2535714285714286</v>
      </c>
      <c r="J20" s="100">
        <v>204.9975</v>
      </c>
      <c r="K20" s="100">
        <v>204.9975</v>
      </c>
      <c r="L20" s="100">
        <v>204.9975</v>
      </c>
      <c r="M20" s="100">
        <v>204.9975</v>
      </c>
      <c r="N20" s="100">
        <v>0</v>
      </c>
      <c r="O20" s="100">
        <v>0</v>
      </c>
      <c r="P20" s="100">
        <v>0.21428571428571427</v>
      </c>
      <c r="Q20" s="100">
        <v>34.178571428571423</v>
      </c>
      <c r="R20" s="100">
        <v>105</v>
      </c>
      <c r="S20" s="100">
        <v>29.678571428571427</v>
      </c>
      <c r="T20" s="100">
        <v>1.8214285714285714</v>
      </c>
      <c r="U20" s="171"/>
    </row>
    <row r="21" spans="1:21" ht="32.25" thickBot="1" x14ac:dyDescent="0.3">
      <c r="A21" s="162">
        <v>511</v>
      </c>
      <c r="B21" s="37" t="s">
        <v>143</v>
      </c>
      <c r="C21" s="102" t="s">
        <v>144</v>
      </c>
      <c r="D21" s="102" t="s">
        <v>144</v>
      </c>
      <c r="E21" s="100">
        <v>3.8</v>
      </c>
      <c r="F21" s="100">
        <v>3.8</v>
      </c>
      <c r="G21" s="100">
        <v>6.5</v>
      </c>
      <c r="H21" s="100">
        <v>6.5</v>
      </c>
      <c r="I21" s="100">
        <v>29.9</v>
      </c>
      <c r="J21" s="100">
        <v>29.9</v>
      </c>
      <c r="K21" s="100">
        <v>196</v>
      </c>
      <c r="L21" s="100">
        <v>196</v>
      </c>
      <c r="M21" s="100">
        <v>0.1836666666666667</v>
      </c>
      <c r="N21" s="100">
        <v>1.4000000000000001</v>
      </c>
      <c r="O21" s="100">
        <v>18</v>
      </c>
      <c r="P21" s="100">
        <v>0</v>
      </c>
      <c r="Q21" s="100">
        <v>10.91</v>
      </c>
      <c r="R21" s="100">
        <v>86.63</v>
      </c>
      <c r="S21" s="100">
        <v>14.89</v>
      </c>
      <c r="T21" s="100">
        <v>1.4</v>
      </c>
      <c r="U21" s="171"/>
    </row>
    <row r="22" spans="1:21" ht="30.75" thickBot="1" x14ac:dyDescent="0.3">
      <c r="A22" s="163">
        <v>634</v>
      </c>
      <c r="B22" s="11" t="s">
        <v>100</v>
      </c>
      <c r="C22" s="244">
        <v>200</v>
      </c>
      <c r="D22" s="244">
        <v>200</v>
      </c>
      <c r="E22" s="119">
        <v>0.6</v>
      </c>
      <c r="F22" s="119">
        <v>0.6</v>
      </c>
      <c r="G22" s="119">
        <v>0</v>
      </c>
      <c r="H22" s="119">
        <v>0</v>
      </c>
      <c r="I22" s="119">
        <v>46.6</v>
      </c>
      <c r="J22" s="119">
        <v>46.6</v>
      </c>
      <c r="K22" s="119">
        <v>182</v>
      </c>
      <c r="L22" s="119">
        <v>182</v>
      </c>
      <c r="M22" s="119">
        <v>0.02</v>
      </c>
      <c r="N22" s="119">
        <v>26</v>
      </c>
      <c r="O22" s="119">
        <v>0</v>
      </c>
      <c r="P22" s="119">
        <v>0</v>
      </c>
      <c r="Q22" s="119">
        <v>18</v>
      </c>
      <c r="R22" s="119">
        <v>18</v>
      </c>
      <c r="S22" s="119">
        <v>12</v>
      </c>
      <c r="T22" s="119">
        <v>0.8</v>
      </c>
      <c r="U22" s="171"/>
    </row>
    <row r="23" spans="1:21" ht="60.75" thickBot="1" x14ac:dyDescent="0.3">
      <c r="A23" s="156"/>
      <c r="B23" s="65" t="s">
        <v>24</v>
      </c>
      <c r="C23" s="244">
        <v>60</v>
      </c>
      <c r="D23" s="244">
        <v>60</v>
      </c>
      <c r="E23" s="119">
        <v>4.2</v>
      </c>
      <c r="F23" s="119">
        <v>4.2</v>
      </c>
      <c r="G23" s="119">
        <v>0.6</v>
      </c>
      <c r="H23" s="119">
        <v>0.6</v>
      </c>
      <c r="I23" s="119">
        <v>27.6</v>
      </c>
      <c r="J23" s="119">
        <v>27.6</v>
      </c>
      <c r="K23" s="119">
        <v>132</v>
      </c>
      <c r="L23" s="119">
        <v>132</v>
      </c>
      <c r="M23" s="119">
        <v>0.1</v>
      </c>
      <c r="N23" s="119">
        <v>0</v>
      </c>
      <c r="O23" s="119">
        <v>0</v>
      </c>
      <c r="P23" s="119">
        <v>1.3</v>
      </c>
      <c r="Q23" s="119">
        <v>10.8</v>
      </c>
      <c r="R23" s="119">
        <v>52.2</v>
      </c>
      <c r="S23" s="119">
        <v>11.4</v>
      </c>
      <c r="T23" s="119">
        <v>2.4</v>
      </c>
      <c r="U23" s="171"/>
    </row>
    <row r="24" spans="1:21" ht="15.75" thickBot="1" x14ac:dyDescent="0.3">
      <c r="A24" s="165" t="s">
        <v>104</v>
      </c>
      <c r="B24" s="146"/>
      <c r="C24" s="154"/>
      <c r="D24" s="154"/>
      <c r="E24" s="59">
        <f>E22+E21+E20+E19+E18</f>
        <v>17.09</v>
      </c>
      <c r="F24" s="59">
        <f t="shared" ref="F24:T24" si="1">F22+F21+F20+F19+F18</f>
        <v>15.889999999999999</v>
      </c>
      <c r="G24" s="59">
        <f t="shared" si="1"/>
        <v>29.58</v>
      </c>
      <c r="H24" s="59">
        <f t="shared" si="1"/>
        <v>29.8</v>
      </c>
      <c r="I24" s="59">
        <f t="shared" si="1"/>
        <v>91.353571428571442</v>
      </c>
      <c r="J24" s="59">
        <f t="shared" si="1"/>
        <v>298.19749999999999</v>
      </c>
      <c r="K24" s="59">
        <f t="shared" si="1"/>
        <v>694.29750000000001</v>
      </c>
      <c r="L24" s="59">
        <f t="shared" si="1"/>
        <v>707.69749999999999</v>
      </c>
      <c r="M24" s="59">
        <f t="shared" si="1"/>
        <v>205.33116666666669</v>
      </c>
      <c r="N24" s="59">
        <f t="shared" si="1"/>
        <v>40.65</v>
      </c>
      <c r="O24" s="59">
        <f t="shared" si="1"/>
        <v>18</v>
      </c>
      <c r="P24" s="59">
        <f t="shared" si="1"/>
        <v>0.91428571428571426</v>
      </c>
      <c r="Q24" s="59">
        <f t="shared" si="1"/>
        <v>110.68857142857144</v>
      </c>
      <c r="R24" s="59">
        <f t="shared" si="1"/>
        <v>300.27999999999997</v>
      </c>
      <c r="S24" s="59">
        <f t="shared" si="1"/>
        <v>97.568571428571431</v>
      </c>
      <c r="T24" s="59">
        <f t="shared" si="1"/>
        <v>5.7114285714285709</v>
      </c>
      <c r="U24" s="171"/>
    </row>
    <row r="25" spans="1:21" ht="24.75" thickBot="1" x14ac:dyDescent="0.3">
      <c r="A25" s="165" t="s">
        <v>92</v>
      </c>
      <c r="B25" s="146"/>
      <c r="C25" s="154"/>
      <c r="D25" s="154"/>
      <c r="E25" s="59">
        <f t="shared" ref="E25:T25" si="2">E24+E11</f>
        <v>33.07</v>
      </c>
      <c r="F25" s="59">
        <f t="shared" si="2"/>
        <v>31.869999999999997</v>
      </c>
      <c r="G25" s="59">
        <f t="shared" si="2"/>
        <v>42.7</v>
      </c>
      <c r="H25" s="59">
        <f t="shared" si="2"/>
        <v>42.92</v>
      </c>
      <c r="I25" s="59">
        <f t="shared" si="2"/>
        <v>177.15357142857144</v>
      </c>
      <c r="J25" s="59">
        <f t="shared" si="2"/>
        <v>383.9975</v>
      </c>
      <c r="K25" s="59">
        <f t="shared" si="2"/>
        <v>1211.0974999999999</v>
      </c>
      <c r="L25" s="59">
        <f t="shared" si="2"/>
        <v>1224.4974999999999</v>
      </c>
      <c r="M25" s="59">
        <f t="shared" si="2"/>
        <v>206.17116666666669</v>
      </c>
      <c r="N25" s="59">
        <f t="shared" si="2"/>
        <v>41.55</v>
      </c>
      <c r="O25" s="59">
        <f t="shared" si="2"/>
        <v>18</v>
      </c>
      <c r="P25" s="59">
        <f t="shared" si="2"/>
        <v>1.0142857142857142</v>
      </c>
      <c r="Q25" s="59">
        <f t="shared" si="2"/>
        <v>312.88857142857142</v>
      </c>
      <c r="R25" s="59">
        <f t="shared" si="2"/>
        <v>826.66399999999999</v>
      </c>
      <c r="S25" s="59">
        <f t="shared" si="2"/>
        <v>237.84857142857143</v>
      </c>
      <c r="T25" s="59">
        <f t="shared" si="2"/>
        <v>17.791428571428572</v>
      </c>
      <c r="U25" s="171"/>
    </row>
    <row r="26" spans="1:21" x14ac:dyDescent="0.25">
      <c r="A26" s="170"/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</row>
    <row r="27" spans="1:21" x14ac:dyDescent="0.25">
      <c r="A27" s="293" t="s">
        <v>32</v>
      </c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171"/>
    </row>
    <row r="28" spans="1:21" x14ac:dyDescent="0.25">
      <c r="A28" s="291" t="s">
        <v>41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171"/>
    </row>
    <row r="29" spans="1:21" ht="15.75" thickBot="1" x14ac:dyDescent="0.3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1"/>
    </row>
    <row r="30" spans="1:21" ht="24.75" customHeight="1" thickBot="1" x14ac:dyDescent="0.3">
      <c r="A30" s="54" t="s">
        <v>0</v>
      </c>
      <c r="B30" s="54" t="s">
        <v>1</v>
      </c>
      <c r="C30" s="282" t="s">
        <v>2</v>
      </c>
      <c r="D30" s="284"/>
      <c r="E30" s="282" t="s">
        <v>3</v>
      </c>
      <c r="F30" s="284"/>
      <c r="G30" s="282" t="s">
        <v>4</v>
      </c>
      <c r="H30" s="284"/>
      <c r="I30" s="282" t="s">
        <v>5</v>
      </c>
      <c r="J30" s="284"/>
      <c r="K30" s="282" t="s">
        <v>87</v>
      </c>
      <c r="L30" s="284"/>
      <c r="M30" s="282" t="s">
        <v>6</v>
      </c>
      <c r="N30" s="283"/>
      <c r="O30" s="283"/>
      <c r="P30" s="284"/>
      <c r="Q30" s="282" t="s">
        <v>19</v>
      </c>
      <c r="R30" s="283"/>
      <c r="S30" s="283"/>
      <c r="T30" s="284"/>
      <c r="U30" s="171"/>
    </row>
    <row r="31" spans="1:21" ht="15.75" thickBot="1" x14ac:dyDescent="0.3">
      <c r="A31" s="272" t="s">
        <v>7</v>
      </c>
      <c r="B31" s="160" t="s">
        <v>8</v>
      </c>
      <c r="C31" s="56" t="s">
        <v>9</v>
      </c>
      <c r="D31" s="56" t="s">
        <v>69</v>
      </c>
      <c r="E31" s="56" t="s">
        <v>9</v>
      </c>
      <c r="F31" s="56" t="s">
        <v>69</v>
      </c>
      <c r="G31" s="56" t="s">
        <v>9</v>
      </c>
      <c r="H31" s="56" t="s">
        <v>69</v>
      </c>
      <c r="I31" s="56" t="s">
        <v>9</v>
      </c>
      <c r="J31" s="56" t="s">
        <v>69</v>
      </c>
      <c r="K31" s="56" t="s">
        <v>9</v>
      </c>
      <c r="L31" s="56" t="s">
        <v>69</v>
      </c>
      <c r="M31" s="271" t="s">
        <v>70</v>
      </c>
      <c r="N31" s="271" t="s">
        <v>71</v>
      </c>
      <c r="O31" s="271" t="s">
        <v>12</v>
      </c>
      <c r="P31" s="271" t="s">
        <v>13</v>
      </c>
      <c r="Q31" s="271" t="s">
        <v>23</v>
      </c>
      <c r="R31" s="271" t="s">
        <v>72</v>
      </c>
      <c r="S31" s="271" t="s">
        <v>73</v>
      </c>
      <c r="T31" s="271" t="s">
        <v>74</v>
      </c>
      <c r="U31" s="171"/>
    </row>
    <row r="32" spans="1:21" ht="15.75" thickBot="1" x14ac:dyDescent="0.3">
      <c r="A32" s="273"/>
      <c r="B32" s="129"/>
      <c r="C32" s="165" t="s">
        <v>17</v>
      </c>
      <c r="D32" s="165" t="s">
        <v>17</v>
      </c>
      <c r="E32" s="165" t="s">
        <v>17</v>
      </c>
      <c r="F32" s="165" t="s">
        <v>17</v>
      </c>
      <c r="G32" s="165" t="s">
        <v>17</v>
      </c>
      <c r="H32" s="165" t="s">
        <v>17</v>
      </c>
      <c r="I32" s="165" t="s">
        <v>17</v>
      </c>
      <c r="J32" s="165" t="s">
        <v>17</v>
      </c>
      <c r="K32" s="165" t="s">
        <v>17</v>
      </c>
      <c r="L32" s="69" t="s">
        <v>17</v>
      </c>
      <c r="M32" s="273"/>
      <c r="N32" s="273"/>
      <c r="O32" s="273"/>
      <c r="P32" s="273"/>
      <c r="Q32" s="273"/>
      <c r="R32" s="273"/>
      <c r="S32" s="273"/>
      <c r="T32" s="273"/>
      <c r="U32" s="171"/>
    </row>
    <row r="33" spans="1:21" ht="45.75" thickBot="1" x14ac:dyDescent="0.3">
      <c r="A33" s="89">
        <v>302</v>
      </c>
      <c r="B33" s="41" t="s">
        <v>99</v>
      </c>
      <c r="C33" s="35" t="s">
        <v>135</v>
      </c>
      <c r="D33" s="35" t="s">
        <v>135</v>
      </c>
      <c r="E33" s="90">
        <v>5.879999999999999</v>
      </c>
      <c r="F33" s="90">
        <v>5.879999999999999</v>
      </c>
      <c r="G33" s="90">
        <v>10.920000000000002</v>
      </c>
      <c r="H33" s="90">
        <v>10.920000000000002</v>
      </c>
      <c r="I33" s="90">
        <v>27.720000000000002</v>
      </c>
      <c r="J33" s="90">
        <v>27.720000000000002</v>
      </c>
      <c r="K33" s="90">
        <v>241.49999999999997</v>
      </c>
      <c r="L33" s="90">
        <v>241.49999999999997</v>
      </c>
      <c r="M33" s="100">
        <v>0.14700000000000002</v>
      </c>
      <c r="N33" s="100">
        <v>0</v>
      </c>
      <c r="O33" s="100">
        <v>27.09</v>
      </c>
      <c r="P33" s="100">
        <v>0</v>
      </c>
      <c r="Q33" s="100">
        <v>25.599</v>
      </c>
      <c r="R33" s="100">
        <v>147.273</v>
      </c>
      <c r="S33" s="100">
        <v>57.036000000000001</v>
      </c>
      <c r="T33" s="100">
        <v>3.6</v>
      </c>
      <c r="U33" s="171"/>
    </row>
    <row r="34" spans="1:21" ht="30.75" thickBot="1" x14ac:dyDescent="0.3">
      <c r="A34" s="178">
        <v>684.68600000000004</v>
      </c>
      <c r="B34" s="41" t="s">
        <v>43</v>
      </c>
      <c r="C34" s="102" t="s">
        <v>44</v>
      </c>
      <c r="D34" s="102" t="s">
        <v>44</v>
      </c>
      <c r="E34" s="100">
        <v>0.3</v>
      </c>
      <c r="F34" s="100">
        <v>0.3</v>
      </c>
      <c r="G34" s="100">
        <v>0</v>
      </c>
      <c r="H34" s="100">
        <v>0</v>
      </c>
      <c r="I34" s="100">
        <v>15.2</v>
      </c>
      <c r="J34" s="100">
        <v>15.2</v>
      </c>
      <c r="K34" s="100">
        <v>60</v>
      </c>
      <c r="L34" s="100">
        <v>60</v>
      </c>
      <c r="M34" s="100">
        <v>0</v>
      </c>
      <c r="N34" s="100">
        <v>2.2000000000000002</v>
      </c>
      <c r="O34" s="100">
        <v>0</v>
      </c>
      <c r="P34" s="100">
        <v>0</v>
      </c>
      <c r="Q34" s="100">
        <v>18.100000000000001</v>
      </c>
      <c r="R34" s="100">
        <v>9.6</v>
      </c>
      <c r="S34" s="100">
        <v>7.3</v>
      </c>
      <c r="T34" s="100">
        <v>0.9</v>
      </c>
      <c r="U34" s="171"/>
    </row>
    <row r="35" spans="1:21" ht="15.75" thickBot="1" x14ac:dyDescent="0.3">
      <c r="A35" s="156"/>
      <c r="B35" s="186" t="s">
        <v>106</v>
      </c>
      <c r="C35" s="42">
        <v>36</v>
      </c>
      <c r="D35" s="42">
        <v>36</v>
      </c>
      <c r="E35" s="90">
        <v>2.88</v>
      </c>
      <c r="F35" s="90">
        <v>2.88</v>
      </c>
      <c r="G35" s="90">
        <v>0.72</v>
      </c>
      <c r="H35" s="90">
        <v>0.72</v>
      </c>
      <c r="I35" s="90">
        <v>19.8</v>
      </c>
      <c r="J35" s="90">
        <v>19.8</v>
      </c>
      <c r="K35" s="90">
        <v>100.8</v>
      </c>
      <c r="L35" s="90">
        <v>100.8</v>
      </c>
      <c r="M35" s="100">
        <v>0.24000000000000002</v>
      </c>
      <c r="N35" s="100">
        <v>0</v>
      </c>
      <c r="O35" s="100">
        <v>0</v>
      </c>
      <c r="P35" s="100">
        <v>0</v>
      </c>
      <c r="Q35" s="100">
        <v>0</v>
      </c>
      <c r="R35" s="100">
        <v>0.38400000000000001</v>
      </c>
      <c r="S35" s="100">
        <v>17.28</v>
      </c>
      <c r="T35" s="100">
        <v>2.88</v>
      </c>
      <c r="U35" s="171"/>
    </row>
    <row r="36" spans="1:21" ht="15.75" thickBot="1" x14ac:dyDescent="0.3">
      <c r="A36" s="165" t="s">
        <v>104</v>
      </c>
      <c r="B36" s="146"/>
      <c r="C36" s="154"/>
      <c r="D36" s="154"/>
      <c r="E36" s="59">
        <f>E35+E34+E33</f>
        <v>9.0599999999999987</v>
      </c>
      <c r="F36" s="59">
        <f>F35+F34+F33</f>
        <v>9.0599999999999987</v>
      </c>
      <c r="G36" s="59">
        <f>G35+G34+G33</f>
        <v>11.640000000000002</v>
      </c>
      <c r="H36" s="59">
        <f t="shared" ref="H36:T36" si="3">H35+H34+H33</f>
        <v>11.640000000000002</v>
      </c>
      <c r="I36" s="59">
        <f>I35+I34+I33</f>
        <v>62.72</v>
      </c>
      <c r="J36" s="59">
        <f t="shared" si="3"/>
        <v>62.72</v>
      </c>
      <c r="K36" s="59">
        <f>K35+K34+K33</f>
        <v>402.29999999999995</v>
      </c>
      <c r="L36" s="59">
        <f t="shared" si="3"/>
        <v>402.29999999999995</v>
      </c>
      <c r="M36" s="59">
        <f t="shared" si="3"/>
        <v>0.38700000000000001</v>
      </c>
      <c r="N36" s="59">
        <f t="shared" si="3"/>
        <v>2.2000000000000002</v>
      </c>
      <c r="O36" s="59">
        <f t="shared" si="3"/>
        <v>27.09</v>
      </c>
      <c r="P36" s="59">
        <f t="shared" si="3"/>
        <v>0</v>
      </c>
      <c r="Q36" s="59">
        <f t="shared" si="3"/>
        <v>43.698999999999998</v>
      </c>
      <c r="R36" s="59">
        <f t="shared" si="3"/>
        <v>157.25700000000001</v>
      </c>
      <c r="S36" s="59">
        <f t="shared" si="3"/>
        <v>81.616</v>
      </c>
      <c r="T36" s="60">
        <f t="shared" si="3"/>
        <v>7.38</v>
      </c>
      <c r="U36" s="171"/>
    </row>
    <row r="37" spans="1:21" x14ac:dyDescent="0.25">
      <c r="A37" s="170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1"/>
    </row>
    <row r="38" spans="1:21" x14ac:dyDescent="0.25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1"/>
    </row>
    <row r="39" spans="1:21" x14ac:dyDescent="0.25">
      <c r="A39" s="291" t="s">
        <v>20</v>
      </c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171"/>
    </row>
    <row r="40" spans="1:21" ht="15.75" thickBot="1" x14ac:dyDescent="0.3">
      <c r="A40" s="171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</row>
    <row r="41" spans="1:21" ht="15.75" customHeight="1" thickBot="1" x14ac:dyDescent="0.3">
      <c r="A41" s="54" t="s">
        <v>0</v>
      </c>
      <c r="B41" s="54" t="s">
        <v>1</v>
      </c>
      <c r="C41" s="282" t="s">
        <v>2</v>
      </c>
      <c r="D41" s="284"/>
      <c r="E41" s="282" t="s">
        <v>3</v>
      </c>
      <c r="F41" s="284"/>
      <c r="G41" s="282" t="s">
        <v>4</v>
      </c>
      <c r="H41" s="284"/>
      <c r="I41" s="282" t="s">
        <v>5</v>
      </c>
      <c r="J41" s="284"/>
      <c r="K41" s="282" t="s">
        <v>87</v>
      </c>
      <c r="L41" s="284"/>
      <c r="M41" s="282" t="s">
        <v>6</v>
      </c>
      <c r="N41" s="283"/>
      <c r="O41" s="283"/>
      <c r="P41" s="284"/>
      <c r="Q41" s="282" t="s">
        <v>19</v>
      </c>
      <c r="R41" s="283"/>
      <c r="S41" s="283"/>
      <c r="T41" s="284"/>
      <c r="U41" s="171"/>
    </row>
    <row r="42" spans="1:21" x14ac:dyDescent="0.25">
      <c r="A42" s="272" t="s">
        <v>7</v>
      </c>
      <c r="B42" s="160" t="s">
        <v>8</v>
      </c>
      <c r="C42" s="56" t="s">
        <v>9</v>
      </c>
      <c r="D42" s="56" t="s">
        <v>69</v>
      </c>
      <c r="E42" s="56" t="s">
        <v>9</v>
      </c>
      <c r="F42" s="56" t="s">
        <v>69</v>
      </c>
      <c r="G42" s="56" t="s">
        <v>9</v>
      </c>
      <c r="H42" s="56" t="s">
        <v>69</v>
      </c>
      <c r="I42" s="56" t="s">
        <v>9</v>
      </c>
      <c r="J42" s="56" t="s">
        <v>69</v>
      </c>
      <c r="K42" s="56" t="s">
        <v>9</v>
      </c>
      <c r="L42" s="56" t="s">
        <v>69</v>
      </c>
      <c r="M42" s="271" t="s">
        <v>70</v>
      </c>
      <c r="N42" s="271" t="s">
        <v>71</v>
      </c>
      <c r="O42" s="271" t="s">
        <v>12</v>
      </c>
      <c r="P42" s="271" t="s">
        <v>13</v>
      </c>
      <c r="Q42" s="271" t="s">
        <v>23</v>
      </c>
      <c r="R42" s="271" t="s">
        <v>72</v>
      </c>
      <c r="S42" s="271" t="s">
        <v>73</v>
      </c>
      <c r="T42" s="271" t="s">
        <v>74</v>
      </c>
      <c r="U42" s="171"/>
    </row>
    <row r="43" spans="1:21" ht="15.75" thickBot="1" x14ac:dyDescent="0.3">
      <c r="A43" s="273"/>
      <c r="B43" s="129"/>
      <c r="C43" s="115" t="s">
        <v>17</v>
      </c>
      <c r="D43" s="115" t="s">
        <v>17</v>
      </c>
      <c r="E43" s="115" t="s">
        <v>17</v>
      </c>
      <c r="F43" s="115" t="s">
        <v>17</v>
      </c>
      <c r="G43" s="115" t="s">
        <v>17</v>
      </c>
      <c r="H43" s="115" t="s">
        <v>17</v>
      </c>
      <c r="I43" s="115" t="s">
        <v>17</v>
      </c>
      <c r="J43" s="115" t="s">
        <v>17</v>
      </c>
      <c r="K43" s="115" t="s">
        <v>17</v>
      </c>
      <c r="L43" s="115" t="s">
        <v>17</v>
      </c>
      <c r="M43" s="273"/>
      <c r="N43" s="273"/>
      <c r="O43" s="273"/>
      <c r="P43" s="273"/>
      <c r="Q43" s="273"/>
      <c r="R43" s="273"/>
      <c r="S43" s="273"/>
      <c r="T43" s="273"/>
      <c r="U43" s="171"/>
    </row>
    <row r="44" spans="1:21" ht="30.75" thickBot="1" x14ac:dyDescent="0.3">
      <c r="A44" s="47">
        <v>43</v>
      </c>
      <c r="B44" s="39" t="s">
        <v>56</v>
      </c>
      <c r="C44" s="42">
        <v>100</v>
      </c>
      <c r="D44" s="51">
        <v>100</v>
      </c>
      <c r="E44" s="147">
        <v>1.4</v>
      </c>
      <c r="F44" s="147">
        <v>1.4</v>
      </c>
      <c r="G44" s="90">
        <v>5.0999999999999996</v>
      </c>
      <c r="H44" s="90">
        <v>5.0999999999999996</v>
      </c>
      <c r="I44" s="90">
        <v>8.9</v>
      </c>
      <c r="J44" s="90">
        <v>8.9</v>
      </c>
      <c r="K44" s="90">
        <v>88</v>
      </c>
      <c r="L44" s="90">
        <v>88</v>
      </c>
      <c r="M44" s="90">
        <v>2.7E-2</v>
      </c>
      <c r="N44" s="90">
        <v>32.450000000000003</v>
      </c>
      <c r="O44" s="90">
        <v>0</v>
      </c>
      <c r="P44" s="90">
        <v>0</v>
      </c>
      <c r="Q44" s="90">
        <v>37.369999999999997</v>
      </c>
      <c r="R44" s="90">
        <v>27.61</v>
      </c>
      <c r="S44" s="90">
        <v>15.160000000000002</v>
      </c>
      <c r="T44" s="90">
        <v>1</v>
      </c>
      <c r="U44" s="171"/>
    </row>
    <row r="45" spans="1:21" ht="30.75" thickBot="1" x14ac:dyDescent="0.3">
      <c r="A45" s="21">
        <v>139</v>
      </c>
      <c r="B45" s="22" t="s">
        <v>134</v>
      </c>
      <c r="C45" s="21" t="s">
        <v>97</v>
      </c>
      <c r="D45" s="21" t="s">
        <v>102</v>
      </c>
      <c r="E45" s="147">
        <v>6.08</v>
      </c>
      <c r="F45" s="147">
        <v>7.6</v>
      </c>
      <c r="G45" s="147">
        <v>4.5599999999999996</v>
      </c>
      <c r="H45" s="147">
        <v>5.6999999999999993</v>
      </c>
      <c r="I45" s="147">
        <v>16.100000000000001</v>
      </c>
      <c r="J45" s="147">
        <v>20</v>
      </c>
      <c r="K45" s="147">
        <v>130.5</v>
      </c>
      <c r="L45" s="147">
        <v>163</v>
      </c>
      <c r="M45" s="21">
        <v>0.15</v>
      </c>
      <c r="N45" s="21">
        <v>1</v>
      </c>
      <c r="O45" s="21">
        <v>0</v>
      </c>
      <c r="P45" s="23">
        <v>2.1</v>
      </c>
      <c r="Q45" s="24">
        <v>82</v>
      </c>
      <c r="R45" s="25">
        <v>328</v>
      </c>
      <c r="S45" s="21">
        <v>48</v>
      </c>
      <c r="T45" s="21">
        <v>2.2000000000000002</v>
      </c>
      <c r="U45" s="171"/>
    </row>
    <row r="46" spans="1:21" ht="15.75" thickBot="1" x14ac:dyDescent="0.3">
      <c r="A46" s="197">
        <v>371</v>
      </c>
      <c r="B46" s="198" t="s">
        <v>145</v>
      </c>
      <c r="C46" s="102">
        <v>80</v>
      </c>
      <c r="D46" s="102">
        <v>80</v>
      </c>
      <c r="E46" s="100">
        <v>16.96</v>
      </c>
      <c r="F46" s="100">
        <v>16.96</v>
      </c>
      <c r="G46" s="100">
        <v>4.96</v>
      </c>
      <c r="H46" s="100">
        <v>4.96</v>
      </c>
      <c r="I46" s="100">
        <v>0</v>
      </c>
      <c r="J46" s="100">
        <v>0</v>
      </c>
      <c r="K46" s="100">
        <v>113.6</v>
      </c>
      <c r="L46" s="100">
        <v>113.6</v>
      </c>
      <c r="M46" s="100">
        <v>5.7142857142857141E-2</v>
      </c>
      <c r="N46" s="100">
        <v>0.5714285714285714</v>
      </c>
      <c r="O46" s="100">
        <v>9.1428571428571423</v>
      </c>
      <c r="P46" s="100">
        <v>1.7142857142857144</v>
      </c>
      <c r="Q46" s="100">
        <v>28.571428571428573</v>
      </c>
      <c r="R46" s="100">
        <v>155.42857142857142</v>
      </c>
      <c r="S46" s="100">
        <v>20.571428571428569</v>
      </c>
      <c r="T46" s="100">
        <v>0.5714285714285714</v>
      </c>
      <c r="U46" s="171"/>
    </row>
    <row r="47" spans="1:21" ht="32.25" thickBot="1" x14ac:dyDescent="0.3">
      <c r="A47" s="47">
        <v>520</v>
      </c>
      <c r="B47" s="37" t="s">
        <v>45</v>
      </c>
      <c r="C47" s="102">
        <v>150</v>
      </c>
      <c r="D47" s="102">
        <v>150</v>
      </c>
      <c r="E47" s="100">
        <v>3.1500000000000004</v>
      </c>
      <c r="F47" s="100">
        <v>3.1500000000000004</v>
      </c>
      <c r="G47" s="100">
        <v>6.75</v>
      </c>
      <c r="H47" s="100">
        <v>6.75</v>
      </c>
      <c r="I47" s="100">
        <v>21.9</v>
      </c>
      <c r="J47" s="100">
        <v>21.9</v>
      </c>
      <c r="K47" s="100">
        <v>163.5</v>
      </c>
      <c r="L47" s="100">
        <v>163.5</v>
      </c>
      <c r="M47" s="100">
        <v>0.13949999999999999</v>
      </c>
      <c r="N47" s="100">
        <v>18.160499999999999</v>
      </c>
      <c r="O47" s="100">
        <v>25.500000000000004</v>
      </c>
      <c r="P47" s="100">
        <v>0</v>
      </c>
      <c r="Q47" s="100">
        <v>36.975000000000001</v>
      </c>
      <c r="R47" s="100">
        <v>86.594999999999985</v>
      </c>
      <c r="S47" s="100">
        <v>27.75</v>
      </c>
      <c r="T47" s="100">
        <v>1</v>
      </c>
      <c r="U47" s="171"/>
    </row>
    <row r="48" spans="1:21" ht="30.75" thickBot="1" x14ac:dyDescent="0.3">
      <c r="A48" s="173">
        <v>705</v>
      </c>
      <c r="B48" s="11" t="s">
        <v>21</v>
      </c>
      <c r="C48" s="102">
        <v>200</v>
      </c>
      <c r="D48" s="102">
        <v>200</v>
      </c>
      <c r="E48" s="102">
        <v>0.4</v>
      </c>
      <c r="F48" s="102">
        <v>0.4</v>
      </c>
      <c r="G48" s="102">
        <v>0</v>
      </c>
      <c r="H48" s="102">
        <v>0</v>
      </c>
      <c r="I48" s="102">
        <v>23.6</v>
      </c>
      <c r="J48" s="102">
        <v>23.6</v>
      </c>
      <c r="K48" s="102">
        <v>94</v>
      </c>
      <c r="L48" s="102">
        <v>94</v>
      </c>
      <c r="M48" s="102">
        <v>0</v>
      </c>
      <c r="N48" s="102">
        <v>110</v>
      </c>
      <c r="O48" s="102">
        <v>1.6</v>
      </c>
      <c r="P48" s="102">
        <v>0.3</v>
      </c>
      <c r="Q48" s="102">
        <v>14</v>
      </c>
      <c r="R48" s="102">
        <v>2</v>
      </c>
      <c r="S48" s="102">
        <v>4</v>
      </c>
      <c r="T48" s="102">
        <v>0.6</v>
      </c>
      <c r="U48" s="171"/>
    </row>
    <row r="49" spans="1:21" ht="60.75" thickBot="1" x14ac:dyDescent="0.3">
      <c r="A49" s="12"/>
      <c r="B49" s="11" t="s">
        <v>24</v>
      </c>
      <c r="C49" s="244">
        <v>60</v>
      </c>
      <c r="D49" s="244">
        <v>60</v>
      </c>
      <c r="E49" s="119">
        <v>4.2</v>
      </c>
      <c r="F49" s="119">
        <v>4.2</v>
      </c>
      <c r="G49" s="119">
        <v>0.6</v>
      </c>
      <c r="H49" s="119">
        <v>0.6</v>
      </c>
      <c r="I49" s="119">
        <v>27.6</v>
      </c>
      <c r="J49" s="119">
        <v>27.6</v>
      </c>
      <c r="K49" s="119">
        <v>132</v>
      </c>
      <c r="L49" s="119">
        <v>132</v>
      </c>
      <c r="M49" s="119">
        <v>0.1</v>
      </c>
      <c r="N49" s="119">
        <v>0</v>
      </c>
      <c r="O49" s="119">
        <v>0</v>
      </c>
      <c r="P49" s="119">
        <v>1.3</v>
      </c>
      <c r="Q49" s="119">
        <v>10.8</v>
      </c>
      <c r="R49" s="119">
        <v>52.2</v>
      </c>
      <c r="S49" s="119">
        <v>11.4</v>
      </c>
      <c r="T49" s="119">
        <v>2.4</v>
      </c>
      <c r="U49" s="171"/>
    </row>
    <row r="50" spans="1:21" ht="15.75" thickBot="1" x14ac:dyDescent="0.3">
      <c r="A50" s="165" t="s">
        <v>104</v>
      </c>
      <c r="B50" s="146"/>
      <c r="C50" s="154"/>
      <c r="D50" s="154"/>
      <c r="E50" s="59">
        <f>E49+E48+E47+E46+E45+E44</f>
        <v>32.19</v>
      </c>
      <c r="F50" s="59">
        <f t="shared" ref="F50:T50" si="4">F49+F48+F47+F46+F45+F44</f>
        <v>33.71</v>
      </c>
      <c r="G50" s="59">
        <f t="shared" si="4"/>
        <v>21.97</v>
      </c>
      <c r="H50" s="59">
        <f t="shared" si="4"/>
        <v>23.11</v>
      </c>
      <c r="I50" s="59">
        <f t="shared" si="4"/>
        <v>98.1</v>
      </c>
      <c r="J50" s="59">
        <f t="shared" si="4"/>
        <v>102</v>
      </c>
      <c r="K50" s="59">
        <f t="shared" si="4"/>
        <v>721.6</v>
      </c>
      <c r="L50" s="59">
        <f t="shared" si="4"/>
        <v>754.1</v>
      </c>
      <c r="M50" s="59">
        <f t="shared" si="4"/>
        <v>0.47364285714285714</v>
      </c>
      <c r="N50" s="59">
        <f t="shared" si="4"/>
        <v>162.18192857142861</v>
      </c>
      <c r="O50" s="59">
        <f t="shared" si="4"/>
        <v>36.242857142857147</v>
      </c>
      <c r="P50" s="59">
        <f t="shared" si="4"/>
        <v>5.4142857142857146</v>
      </c>
      <c r="Q50" s="59">
        <f t="shared" si="4"/>
        <v>209.71642857142859</v>
      </c>
      <c r="R50" s="59">
        <f t="shared" si="4"/>
        <v>651.83357142857142</v>
      </c>
      <c r="S50" s="59">
        <f t="shared" si="4"/>
        <v>126.88142857142856</v>
      </c>
      <c r="T50" s="59">
        <f t="shared" si="4"/>
        <v>7.7714285714285714</v>
      </c>
      <c r="U50" s="171"/>
    </row>
    <row r="51" spans="1:21" ht="24.75" thickBot="1" x14ac:dyDescent="0.3">
      <c r="A51" s="165" t="s">
        <v>92</v>
      </c>
      <c r="B51" s="146"/>
      <c r="C51" s="154"/>
      <c r="D51" s="21"/>
      <c r="E51" s="119">
        <f t="shared" ref="E51:T51" si="5">E50+E36</f>
        <v>41.25</v>
      </c>
      <c r="F51" s="119">
        <f t="shared" si="5"/>
        <v>42.769999999999996</v>
      </c>
      <c r="G51" s="119">
        <f t="shared" si="5"/>
        <v>33.61</v>
      </c>
      <c r="H51" s="119">
        <f t="shared" si="5"/>
        <v>34.75</v>
      </c>
      <c r="I51" s="119">
        <f t="shared" si="5"/>
        <v>160.82</v>
      </c>
      <c r="J51" s="119">
        <f t="shared" si="5"/>
        <v>164.72</v>
      </c>
      <c r="K51" s="119">
        <f t="shared" si="5"/>
        <v>1123.9000000000001</v>
      </c>
      <c r="L51" s="119">
        <f t="shared" si="5"/>
        <v>1156.4000000000001</v>
      </c>
      <c r="M51" s="119">
        <f t="shared" si="5"/>
        <v>0.86064285714285715</v>
      </c>
      <c r="N51" s="119">
        <f t="shared" si="5"/>
        <v>164.3819285714286</v>
      </c>
      <c r="O51" s="119">
        <f t="shared" si="5"/>
        <v>63.332857142857151</v>
      </c>
      <c r="P51" s="119">
        <f t="shared" si="5"/>
        <v>5.4142857142857146</v>
      </c>
      <c r="Q51" s="119">
        <f t="shared" si="5"/>
        <v>253.41542857142861</v>
      </c>
      <c r="R51" s="119">
        <f t="shared" si="5"/>
        <v>809.09057142857137</v>
      </c>
      <c r="S51" s="119">
        <f t="shared" si="5"/>
        <v>208.49742857142854</v>
      </c>
      <c r="T51" s="119">
        <f t="shared" si="5"/>
        <v>15.151428571428571</v>
      </c>
      <c r="U51" s="171"/>
    </row>
    <row r="52" spans="1:21" x14ac:dyDescent="0.25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</row>
    <row r="53" spans="1:21" x14ac:dyDescent="0.25">
      <c r="A53" s="291" t="s">
        <v>33</v>
      </c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171"/>
    </row>
    <row r="54" spans="1:21" x14ac:dyDescent="0.25">
      <c r="A54" s="291" t="s">
        <v>41</v>
      </c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171"/>
    </row>
    <row r="55" spans="1:21" ht="15.75" customHeight="1" thickBot="1" x14ac:dyDescent="0.3">
      <c r="A55" s="171"/>
      <c r="B55" s="171"/>
      <c r="C55" s="171"/>
      <c r="U55" s="171"/>
    </row>
    <row r="56" spans="1:21" ht="15.75" customHeight="1" thickBot="1" x14ac:dyDescent="0.3">
      <c r="A56" s="54" t="s">
        <v>0</v>
      </c>
      <c r="B56" s="54" t="s">
        <v>1</v>
      </c>
      <c r="C56" s="165" t="s">
        <v>2</v>
      </c>
      <c r="D56" s="167"/>
      <c r="E56" s="282" t="s">
        <v>3</v>
      </c>
      <c r="F56" s="284"/>
      <c r="G56" s="282" t="s">
        <v>4</v>
      </c>
      <c r="H56" s="284"/>
      <c r="I56" s="282" t="s">
        <v>5</v>
      </c>
      <c r="J56" s="284"/>
      <c r="K56" s="282" t="s">
        <v>87</v>
      </c>
      <c r="L56" s="284"/>
      <c r="M56" s="282" t="s">
        <v>6</v>
      </c>
      <c r="N56" s="283"/>
      <c r="O56" s="283"/>
      <c r="P56" s="284"/>
      <c r="Q56" s="282" t="s">
        <v>19</v>
      </c>
      <c r="R56" s="283"/>
      <c r="S56" s="283"/>
      <c r="T56" s="284"/>
      <c r="U56" s="171"/>
    </row>
    <row r="57" spans="1:21" ht="15.75" customHeight="1" x14ac:dyDescent="0.25">
      <c r="A57" s="272" t="s">
        <v>7</v>
      </c>
      <c r="B57" s="160" t="s">
        <v>8</v>
      </c>
      <c r="C57" s="56" t="s">
        <v>9</v>
      </c>
      <c r="D57" s="56" t="s">
        <v>69</v>
      </c>
      <c r="E57" s="56" t="s">
        <v>9</v>
      </c>
      <c r="F57" s="56" t="s">
        <v>69</v>
      </c>
      <c r="G57" s="56" t="s">
        <v>9</v>
      </c>
      <c r="H57" s="56" t="s">
        <v>69</v>
      </c>
      <c r="I57" s="56" t="s">
        <v>9</v>
      </c>
      <c r="J57" s="56" t="s">
        <v>69</v>
      </c>
      <c r="K57" s="56" t="s">
        <v>9</v>
      </c>
      <c r="L57" s="56" t="s">
        <v>69</v>
      </c>
      <c r="M57" s="271" t="s">
        <v>70</v>
      </c>
      <c r="N57" s="271" t="s">
        <v>71</v>
      </c>
      <c r="O57" s="271" t="s">
        <v>12</v>
      </c>
      <c r="P57" s="271" t="s">
        <v>13</v>
      </c>
      <c r="Q57" s="271" t="s">
        <v>23</v>
      </c>
      <c r="R57" s="271" t="s">
        <v>72</v>
      </c>
      <c r="S57" s="271" t="s">
        <v>73</v>
      </c>
      <c r="T57" s="271" t="s">
        <v>74</v>
      </c>
      <c r="U57" s="171"/>
    </row>
    <row r="58" spans="1:21" ht="15.75" thickBot="1" x14ac:dyDescent="0.3">
      <c r="A58" s="273"/>
      <c r="B58" s="129"/>
      <c r="C58" s="115" t="s">
        <v>17</v>
      </c>
      <c r="D58" s="115" t="s">
        <v>17</v>
      </c>
      <c r="E58" s="115" t="s">
        <v>17</v>
      </c>
      <c r="F58" s="115" t="s">
        <v>17</v>
      </c>
      <c r="G58" s="115" t="s">
        <v>17</v>
      </c>
      <c r="H58" s="115" t="s">
        <v>17</v>
      </c>
      <c r="I58" s="115" t="s">
        <v>17</v>
      </c>
      <c r="J58" s="115" t="s">
        <v>17</v>
      </c>
      <c r="K58" s="115" t="s">
        <v>17</v>
      </c>
      <c r="L58" s="115" t="s">
        <v>17</v>
      </c>
      <c r="M58" s="273"/>
      <c r="N58" s="273"/>
      <c r="O58" s="273"/>
      <c r="P58" s="273"/>
      <c r="Q58" s="273"/>
      <c r="R58" s="273"/>
      <c r="S58" s="273"/>
      <c r="T58" s="273"/>
      <c r="U58" s="171"/>
    </row>
    <row r="59" spans="1:21" ht="45.75" thickBot="1" x14ac:dyDescent="0.3">
      <c r="A59" s="99">
        <v>340</v>
      </c>
      <c r="B59" s="44" t="s">
        <v>110</v>
      </c>
      <c r="C59" s="51" t="s">
        <v>95</v>
      </c>
      <c r="D59" s="51" t="s">
        <v>95</v>
      </c>
      <c r="E59" s="90">
        <v>8.0050000000000008</v>
      </c>
      <c r="F59" s="90">
        <v>8.0050000000000008</v>
      </c>
      <c r="G59" s="90">
        <v>17.509999999999998</v>
      </c>
      <c r="H59" s="90">
        <v>17.509999999999998</v>
      </c>
      <c r="I59" s="90">
        <v>1.55</v>
      </c>
      <c r="J59" s="90">
        <v>1.55</v>
      </c>
      <c r="K59" s="90">
        <v>197.7</v>
      </c>
      <c r="L59" s="90">
        <v>197.7</v>
      </c>
      <c r="M59" s="100">
        <v>6.1199999999999997E-2</v>
      </c>
      <c r="N59" s="100">
        <v>0.1275</v>
      </c>
      <c r="O59" s="100">
        <v>536.15449999999998</v>
      </c>
      <c r="P59" s="100">
        <v>0</v>
      </c>
      <c r="Q59" s="100">
        <v>81.072999999999993</v>
      </c>
      <c r="R59" s="100">
        <v>162.9365</v>
      </c>
      <c r="S59" s="100">
        <v>10.199999999999999</v>
      </c>
      <c r="T59" s="49">
        <v>1.6875</v>
      </c>
      <c r="U59" s="171"/>
    </row>
    <row r="60" spans="1:21" ht="30.75" thickBot="1" x14ac:dyDescent="0.3">
      <c r="A60" s="173">
        <v>640</v>
      </c>
      <c r="B60" s="11" t="s">
        <v>142</v>
      </c>
      <c r="C60" s="244">
        <v>200</v>
      </c>
      <c r="D60" s="244">
        <v>200</v>
      </c>
      <c r="E60" s="119">
        <v>11.8</v>
      </c>
      <c r="F60" s="119">
        <v>11.8</v>
      </c>
      <c r="G60" s="119">
        <v>13.5</v>
      </c>
      <c r="H60" s="119">
        <v>13.5</v>
      </c>
      <c r="I60" s="119">
        <v>17.3</v>
      </c>
      <c r="J60" s="119">
        <v>17.3</v>
      </c>
      <c r="K60" s="119">
        <v>246</v>
      </c>
      <c r="L60" s="119">
        <v>246</v>
      </c>
      <c r="M60" s="119">
        <v>0.08</v>
      </c>
      <c r="N60" s="119">
        <v>0.12</v>
      </c>
      <c r="O60" s="119">
        <v>0.6</v>
      </c>
      <c r="P60" s="119">
        <v>0</v>
      </c>
      <c r="Q60" s="119">
        <v>244</v>
      </c>
      <c r="R60" s="119">
        <v>40</v>
      </c>
      <c r="S60" s="119">
        <v>12</v>
      </c>
      <c r="T60" s="119">
        <v>0.18</v>
      </c>
      <c r="U60" s="171"/>
    </row>
    <row r="61" spans="1:21" ht="15.75" thickBot="1" x14ac:dyDescent="0.3">
      <c r="A61" s="89"/>
      <c r="B61" s="11" t="s">
        <v>106</v>
      </c>
      <c r="C61" s="42">
        <v>36</v>
      </c>
      <c r="D61" s="42">
        <v>36</v>
      </c>
      <c r="E61" s="90">
        <v>2.88</v>
      </c>
      <c r="F61" s="90">
        <v>2.88</v>
      </c>
      <c r="G61" s="90">
        <v>0.72</v>
      </c>
      <c r="H61" s="90">
        <v>0.72</v>
      </c>
      <c r="I61" s="90">
        <v>19.8</v>
      </c>
      <c r="J61" s="90">
        <v>19.8</v>
      </c>
      <c r="K61" s="90">
        <v>100.8</v>
      </c>
      <c r="L61" s="90">
        <v>100.8</v>
      </c>
      <c r="M61" s="100">
        <v>0.24000000000000002</v>
      </c>
      <c r="N61" s="100">
        <v>0</v>
      </c>
      <c r="O61" s="100">
        <v>0</v>
      </c>
      <c r="P61" s="100">
        <v>0</v>
      </c>
      <c r="Q61" s="100">
        <v>0</v>
      </c>
      <c r="R61" s="100">
        <v>0.38400000000000001</v>
      </c>
      <c r="S61" s="100">
        <v>17.28</v>
      </c>
      <c r="T61" s="100">
        <v>2.88</v>
      </c>
      <c r="U61" s="171"/>
    </row>
    <row r="62" spans="1:21" ht="15.75" thickBot="1" x14ac:dyDescent="0.3">
      <c r="A62" s="165" t="s">
        <v>104</v>
      </c>
      <c r="B62" s="78"/>
      <c r="C62" s="130"/>
      <c r="D62" s="130"/>
      <c r="E62" s="59">
        <f>E61+E60+E59</f>
        <v>22.685000000000002</v>
      </c>
      <c r="F62" s="59">
        <f t="shared" ref="F62:T62" si="6">F61+F60+F59</f>
        <v>22.685000000000002</v>
      </c>
      <c r="G62" s="59">
        <f t="shared" si="6"/>
        <v>31.729999999999997</v>
      </c>
      <c r="H62" s="59">
        <f t="shared" si="6"/>
        <v>31.729999999999997</v>
      </c>
      <c r="I62" s="59">
        <f t="shared" si="6"/>
        <v>38.65</v>
      </c>
      <c r="J62" s="59">
        <f t="shared" si="6"/>
        <v>38.65</v>
      </c>
      <c r="K62" s="59">
        <f t="shared" si="6"/>
        <v>544.5</v>
      </c>
      <c r="L62" s="59">
        <f t="shared" si="6"/>
        <v>544.5</v>
      </c>
      <c r="M62" s="59">
        <f t="shared" si="6"/>
        <v>0.38119999999999998</v>
      </c>
      <c r="N62" s="59">
        <f t="shared" si="6"/>
        <v>0.2475</v>
      </c>
      <c r="O62" s="59">
        <f t="shared" si="6"/>
        <v>536.75450000000001</v>
      </c>
      <c r="P62" s="59">
        <f t="shared" si="6"/>
        <v>0</v>
      </c>
      <c r="Q62" s="59">
        <f t="shared" si="6"/>
        <v>325.07299999999998</v>
      </c>
      <c r="R62" s="59">
        <f t="shared" si="6"/>
        <v>203.32049999999998</v>
      </c>
      <c r="S62" s="59">
        <f t="shared" si="6"/>
        <v>39.480000000000004</v>
      </c>
      <c r="T62" s="59">
        <f t="shared" si="6"/>
        <v>4.7475000000000005</v>
      </c>
      <c r="U62" s="171"/>
    </row>
    <row r="63" spans="1:21" x14ac:dyDescent="0.25">
      <c r="A63" s="171"/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</row>
    <row r="64" spans="1:21" x14ac:dyDescent="0.25">
      <c r="A64" s="171"/>
      <c r="B64" s="171"/>
      <c r="C64" s="171"/>
      <c r="D64" s="171"/>
      <c r="E64" s="247"/>
      <c r="F64" s="247"/>
      <c r="G64" s="247"/>
      <c r="H64" s="247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</row>
    <row r="65" spans="1:21" x14ac:dyDescent="0.25">
      <c r="A65" s="291" t="s">
        <v>20</v>
      </c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171"/>
    </row>
    <row r="66" spans="1:21" ht="15.75" customHeight="1" thickBot="1" x14ac:dyDescent="0.3">
      <c r="A66" s="171"/>
      <c r="B66" s="171"/>
      <c r="C66" s="171"/>
      <c r="U66" s="171"/>
    </row>
    <row r="67" spans="1:21" ht="15.75" customHeight="1" thickBot="1" x14ac:dyDescent="0.3">
      <c r="A67" s="54" t="s">
        <v>0</v>
      </c>
      <c r="B67" s="54" t="s">
        <v>1</v>
      </c>
      <c r="C67" s="165" t="s">
        <v>2</v>
      </c>
      <c r="D67" s="167"/>
      <c r="E67" s="282" t="s">
        <v>3</v>
      </c>
      <c r="F67" s="284"/>
      <c r="G67" s="282" t="s">
        <v>4</v>
      </c>
      <c r="H67" s="284"/>
      <c r="I67" s="282" t="s">
        <v>5</v>
      </c>
      <c r="J67" s="284"/>
      <c r="K67" s="282" t="s">
        <v>87</v>
      </c>
      <c r="L67" s="284"/>
      <c r="M67" s="282" t="s">
        <v>6</v>
      </c>
      <c r="N67" s="283"/>
      <c r="O67" s="283"/>
      <c r="P67" s="284"/>
      <c r="Q67" s="282" t="s">
        <v>19</v>
      </c>
      <c r="R67" s="283"/>
      <c r="S67" s="283"/>
      <c r="T67" s="284"/>
      <c r="U67" s="171"/>
    </row>
    <row r="68" spans="1:21" x14ac:dyDescent="0.25">
      <c r="A68" s="272" t="s">
        <v>7</v>
      </c>
      <c r="B68" s="160" t="s">
        <v>8</v>
      </c>
      <c r="C68" s="56" t="s">
        <v>9</v>
      </c>
      <c r="D68" s="56" t="s">
        <v>69</v>
      </c>
      <c r="E68" s="56" t="s">
        <v>9</v>
      </c>
      <c r="F68" s="56" t="s">
        <v>69</v>
      </c>
      <c r="G68" s="56" t="s">
        <v>9</v>
      </c>
      <c r="H68" s="56" t="s">
        <v>69</v>
      </c>
      <c r="I68" s="56" t="s">
        <v>9</v>
      </c>
      <c r="J68" s="56" t="s">
        <v>69</v>
      </c>
      <c r="K68" s="56" t="s">
        <v>9</v>
      </c>
      <c r="L68" s="56" t="s">
        <v>69</v>
      </c>
      <c r="M68" s="271" t="s">
        <v>70</v>
      </c>
      <c r="N68" s="271" t="s">
        <v>71</v>
      </c>
      <c r="O68" s="271" t="s">
        <v>12</v>
      </c>
      <c r="P68" s="271" t="s">
        <v>13</v>
      </c>
      <c r="Q68" s="271" t="s">
        <v>23</v>
      </c>
      <c r="R68" s="271" t="s">
        <v>72</v>
      </c>
      <c r="S68" s="271" t="s">
        <v>73</v>
      </c>
      <c r="T68" s="271" t="s">
        <v>74</v>
      </c>
      <c r="U68" s="171"/>
    </row>
    <row r="69" spans="1:21" ht="15.75" thickBot="1" x14ac:dyDescent="0.3">
      <c r="A69" s="273"/>
      <c r="B69" s="129"/>
      <c r="C69" s="115" t="s">
        <v>17</v>
      </c>
      <c r="D69" s="115" t="s">
        <v>17</v>
      </c>
      <c r="E69" s="115" t="s">
        <v>17</v>
      </c>
      <c r="F69" s="115" t="s">
        <v>17</v>
      </c>
      <c r="G69" s="115" t="s">
        <v>17</v>
      </c>
      <c r="H69" s="115" t="s">
        <v>17</v>
      </c>
      <c r="I69" s="115" t="s">
        <v>17</v>
      </c>
      <c r="J69" s="115" t="s">
        <v>17</v>
      </c>
      <c r="K69" s="115" t="s">
        <v>17</v>
      </c>
      <c r="L69" s="115" t="s">
        <v>17</v>
      </c>
      <c r="M69" s="273"/>
      <c r="N69" s="273"/>
      <c r="O69" s="273"/>
      <c r="P69" s="273"/>
      <c r="Q69" s="273"/>
      <c r="R69" s="273"/>
      <c r="S69" s="273"/>
      <c r="T69" s="273"/>
      <c r="U69" s="171"/>
    </row>
    <row r="70" spans="1:21" ht="48" thickBot="1" x14ac:dyDescent="0.3">
      <c r="A70" s="81"/>
      <c r="B70" s="52" t="s">
        <v>127</v>
      </c>
      <c r="C70" s="21">
        <v>30</v>
      </c>
      <c r="D70" s="21">
        <v>30</v>
      </c>
      <c r="E70" s="118">
        <v>0.89999999999999991</v>
      </c>
      <c r="F70" s="118">
        <v>0.89999999999999991</v>
      </c>
      <c r="G70" s="118">
        <v>0</v>
      </c>
      <c r="H70" s="118">
        <v>0</v>
      </c>
      <c r="I70" s="118">
        <v>1.7999999999999998</v>
      </c>
      <c r="J70" s="118">
        <v>1.7999999999999998</v>
      </c>
      <c r="K70" s="118">
        <v>15</v>
      </c>
      <c r="L70" s="118">
        <v>15</v>
      </c>
      <c r="M70" s="119">
        <v>0</v>
      </c>
      <c r="N70" s="119">
        <v>1.5999999999999999</v>
      </c>
      <c r="O70" s="119">
        <v>0</v>
      </c>
      <c r="P70" s="119">
        <v>0.5</v>
      </c>
      <c r="Q70" s="119">
        <v>7.1999999999999993</v>
      </c>
      <c r="R70" s="119">
        <v>22.3</v>
      </c>
      <c r="S70" s="119">
        <v>7.5999999999999988</v>
      </c>
      <c r="T70" s="119">
        <v>0.3</v>
      </c>
      <c r="U70" s="180"/>
    </row>
    <row r="71" spans="1:21" ht="30.75" thickBot="1" x14ac:dyDescent="0.3">
      <c r="A71" s="173">
        <v>111</v>
      </c>
      <c r="B71" s="65" t="s">
        <v>53</v>
      </c>
      <c r="C71" s="245" t="s">
        <v>98</v>
      </c>
      <c r="D71" s="245" t="s">
        <v>133</v>
      </c>
      <c r="E71" s="118">
        <v>40.400000000000006</v>
      </c>
      <c r="F71" s="118">
        <v>50.500000000000007</v>
      </c>
      <c r="G71" s="118">
        <v>50.960000000000008</v>
      </c>
      <c r="H71" s="118">
        <v>63.70000000000001</v>
      </c>
      <c r="I71" s="118">
        <v>38.480000000000004</v>
      </c>
      <c r="J71" s="118">
        <v>48.1</v>
      </c>
      <c r="K71" s="118">
        <v>656.9</v>
      </c>
      <c r="L71" s="118">
        <v>817.09999999999991</v>
      </c>
      <c r="M71" s="18">
        <v>4.7499999999999994E-2</v>
      </c>
      <c r="N71" s="18">
        <v>10.2875</v>
      </c>
      <c r="O71" s="18">
        <v>0</v>
      </c>
      <c r="P71" s="18">
        <v>0</v>
      </c>
      <c r="Q71" s="18">
        <v>44.375</v>
      </c>
      <c r="R71" s="18">
        <v>53.224999999999994</v>
      </c>
      <c r="S71" s="18">
        <v>26.25</v>
      </c>
      <c r="T71" s="18">
        <v>1.1000000000000001</v>
      </c>
      <c r="U71" s="180"/>
    </row>
    <row r="72" spans="1:21" ht="15.75" thickBot="1" x14ac:dyDescent="0.3">
      <c r="A72" s="145">
        <v>451</v>
      </c>
      <c r="B72" s="65" t="s">
        <v>146</v>
      </c>
      <c r="C72" s="244">
        <v>75</v>
      </c>
      <c r="D72" s="244">
        <v>75</v>
      </c>
      <c r="E72" s="118">
        <v>11.100000000000001</v>
      </c>
      <c r="F72" s="118">
        <v>11.100000000000001</v>
      </c>
      <c r="G72" s="118">
        <v>2.25</v>
      </c>
      <c r="H72" s="118">
        <v>2.25</v>
      </c>
      <c r="I72" s="118">
        <v>7.5</v>
      </c>
      <c r="J72" s="118">
        <v>7.5</v>
      </c>
      <c r="K72" s="118">
        <v>94.5</v>
      </c>
      <c r="L72" s="118">
        <v>94.5</v>
      </c>
      <c r="M72" s="118">
        <v>0.15</v>
      </c>
      <c r="N72" s="118">
        <v>0.3</v>
      </c>
      <c r="O72" s="118">
        <v>52.5</v>
      </c>
      <c r="P72" s="118">
        <v>0.375</v>
      </c>
      <c r="Q72" s="118">
        <v>20.700000000000003</v>
      </c>
      <c r="R72" s="118">
        <v>89.399999999999991</v>
      </c>
      <c r="S72" s="118">
        <v>12.075000000000001</v>
      </c>
      <c r="T72" s="118">
        <v>1.1249999999999998</v>
      </c>
      <c r="U72" s="180"/>
    </row>
    <row r="73" spans="1:21" ht="32.25" thickBot="1" x14ac:dyDescent="0.3">
      <c r="A73" s="99">
        <v>508.59300000000002</v>
      </c>
      <c r="B73" s="37" t="s">
        <v>147</v>
      </c>
      <c r="C73" s="102" t="s">
        <v>144</v>
      </c>
      <c r="D73" s="102" t="s">
        <v>144</v>
      </c>
      <c r="E73" s="100">
        <v>10</v>
      </c>
      <c r="F73" s="100">
        <v>10</v>
      </c>
      <c r="G73" s="100">
        <v>10.199999999999999</v>
      </c>
      <c r="H73" s="100">
        <v>10.199999999999999</v>
      </c>
      <c r="I73" s="100">
        <v>46.800000000000004</v>
      </c>
      <c r="J73" s="100">
        <v>46.800000000000004</v>
      </c>
      <c r="K73" s="100">
        <v>323</v>
      </c>
      <c r="L73" s="100">
        <v>323</v>
      </c>
      <c r="M73" s="100">
        <v>12.166666666666666</v>
      </c>
      <c r="N73" s="100">
        <v>1.4000000000000001</v>
      </c>
      <c r="O73" s="100">
        <v>0.02</v>
      </c>
      <c r="P73" s="100">
        <v>4.2</v>
      </c>
      <c r="Q73" s="100">
        <v>28</v>
      </c>
      <c r="R73" s="100">
        <v>154</v>
      </c>
      <c r="S73" s="100">
        <v>77.5</v>
      </c>
      <c r="T73" s="100">
        <v>2.8</v>
      </c>
      <c r="U73" s="171"/>
    </row>
    <row r="74" spans="1:21" ht="32.25" thickBot="1" x14ac:dyDescent="0.3">
      <c r="A74" s="42">
        <v>684.68600000000004</v>
      </c>
      <c r="B74" s="37" t="s">
        <v>43</v>
      </c>
      <c r="C74" s="102" t="s">
        <v>44</v>
      </c>
      <c r="D74" s="102" t="s">
        <v>44</v>
      </c>
      <c r="E74" s="100">
        <v>0.3</v>
      </c>
      <c r="F74" s="100">
        <v>0.3</v>
      </c>
      <c r="G74" s="100">
        <v>0</v>
      </c>
      <c r="H74" s="100">
        <v>0</v>
      </c>
      <c r="I74" s="100">
        <v>15.2</v>
      </c>
      <c r="J74" s="100">
        <v>15.2</v>
      </c>
      <c r="K74" s="100">
        <v>60</v>
      </c>
      <c r="L74" s="100">
        <v>60</v>
      </c>
      <c r="M74" s="100">
        <v>0</v>
      </c>
      <c r="N74" s="100">
        <v>2.2000000000000002</v>
      </c>
      <c r="O74" s="100">
        <v>0</v>
      </c>
      <c r="P74" s="100">
        <v>0</v>
      </c>
      <c r="Q74" s="100">
        <v>18.100000000000001</v>
      </c>
      <c r="R74" s="100">
        <v>9.6</v>
      </c>
      <c r="S74" s="100">
        <v>7.3</v>
      </c>
      <c r="T74" s="100">
        <v>0.9</v>
      </c>
      <c r="U74" s="171"/>
    </row>
    <row r="75" spans="1:21" ht="60.75" thickBot="1" x14ac:dyDescent="0.3">
      <c r="A75" s="12"/>
      <c r="B75" s="11" t="s">
        <v>24</v>
      </c>
      <c r="C75" s="244">
        <v>60</v>
      </c>
      <c r="D75" s="244">
        <v>60</v>
      </c>
      <c r="E75" s="119">
        <v>4.2</v>
      </c>
      <c r="F75" s="119">
        <v>4.2</v>
      </c>
      <c r="G75" s="119">
        <v>0.6</v>
      </c>
      <c r="H75" s="119">
        <v>0.6</v>
      </c>
      <c r="I75" s="119">
        <v>27.6</v>
      </c>
      <c r="J75" s="119">
        <v>27.6</v>
      </c>
      <c r="K75" s="119">
        <v>132</v>
      </c>
      <c r="L75" s="119">
        <v>132</v>
      </c>
      <c r="M75" s="119">
        <v>0.1</v>
      </c>
      <c r="N75" s="119">
        <v>0</v>
      </c>
      <c r="O75" s="119">
        <v>0</v>
      </c>
      <c r="P75" s="119">
        <v>1.3</v>
      </c>
      <c r="Q75" s="119">
        <v>10.8</v>
      </c>
      <c r="R75" s="119">
        <v>52.2</v>
      </c>
      <c r="S75" s="119">
        <v>11.4</v>
      </c>
      <c r="T75" s="119">
        <v>2.4</v>
      </c>
      <c r="U75" s="171"/>
    </row>
    <row r="76" spans="1:21" ht="15.75" thickBot="1" x14ac:dyDescent="0.3">
      <c r="A76" s="165" t="s">
        <v>104</v>
      </c>
      <c r="B76" s="146"/>
      <c r="C76" s="154"/>
      <c r="D76" s="154"/>
      <c r="E76" s="59">
        <f>E75+E74+E73+E72+E71+E70</f>
        <v>66.900000000000006</v>
      </c>
      <c r="F76" s="59">
        <f t="shared" ref="F76:T76" si="7">F75+F74+F73+F72+F71+F70</f>
        <v>77.000000000000014</v>
      </c>
      <c r="G76" s="59">
        <f t="shared" si="7"/>
        <v>64.010000000000005</v>
      </c>
      <c r="H76" s="59">
        <f t="shared" si="7"/>
        <v>76.750000000000014</v>
      </c>
      <c r="I76" s="59">
        <f t="shared" si="7"/>
        <v>137.38</v>
      </c>
      <c r="J76" s="59">
        <f t="shared" si="7"/>
        <v>147</v>
      </c>
      <c r="K76" s="59">
        <f t="shared" si="7"/>
        <v>1281.4000000000001</v>
      </c>
      <c r="L76" s="59">
        <f t="shared" si="7"/>
        <v>1441.6</v>
      </c>
      <c r="M76" s="59">
        <f t="shared" si="7"/>
        <v>12.464166666666666</v>
      </c>
      <c r="N76" s="59">
        <f t="shared" si="7"/>
        <v>15.7875</v>
      </c>
      <c r="O76" s="59">
        <f t="shared" si="7"/>
        <v>52.52</v>
      </c>
      <c r="P76" s="59">
        <f t="shared" si="7"/>
        <v>6.375</v>
      </c>
      <c r="Q76" s="59">
        <f t="shared" si="7"/>
        <v>129.17500000000001</v>
      </c>
      <c r="R76" s="59">
        <f t="shared" si="7"/>
        <v>380.72499999999997</v>
      </c>
      <c r="S76" s="59">
        <f t="shared" si="7"/>
        <v>142.125</v>
      </c>
      <c r="T76" s="59">
        <f t="shared" si="7"/>
        <v>8.625</v>
      </c>
      <c r="U76" s="171"/>
    </row>
    <row r="77" spans="1:21" ht="24.75" thickBot="1" x14ac:dyDescent="0.3">
      <c r="A77" s="165" t="s">
        <v>92</v>
      </c>
      <c r="B77" s="146"/>
      <c r="C77" s="154"/>
      <c r="D77" s="154"/>
      <c r="E77" s="59">
        <f>E76+E62</f>
        <v>89.585000000000008</v>
      </c>
      <c r="F77" s="59">
        <f t="shared" ref="F77:T77" si="8">F76+F62</f>
        <v>99.685000000000016</v>
      </c>
      <c r="G77" s="59">
        <f t="shared" si="8"/>
        <v>95.740000000000009</v>
      </c>
      <c r="H77" s="59">
        <f t="shared" si="8"/>
        <v>108.48000000000002</v>
      </c>
      <c r="I77" s="59">
        <f t="shared" si="8"/>
        <v>176.03</v>
      </c>
      <c r="J77" s="59">
        <f t="shared" si="8"/>
        <v>185.65</v>
      </c>
      <c r="K77" s="59">
        <f t="shared" si="8"/>
        <v>1825.9</v>
      </c>
      <c r="L77" s="59">
        <f t="shared" si="8"/>
        <v>1986.1</v>
      </c>
      <c r="M77" s="59">
        <f t="shared" si="8"/>
        <v>12.845366666666665</v>
      </c>
      <c r="N77" s="59">
        <f t="shared" si="8"/>
        <v>16.035</v>
      </c>
      <c r="O77" s="59">
        <f t="shared" si="8"/>
        <v>589.27449999999999</v>
      </c>
      <c r="P77" s="59">
        <f t="shared" si="8"/>
        <v>6.375</v>
      </c>
      <c r="Q77" s="59">
        <f t="shared" si="8"/>
        <v>454.24799999999999</v>
      </c>
      <c r="R77" s="59">
        <f t="shared" si="8"/>
        <v>584.04549999999995</v>
      </c>
      <c r="S77" s="59">
        <f t="shared" si="8"/>
        <v>181.60500000000002</v>
      </c>
      <c r="T77" s="59">
        <f t="shared" si="8"/>
        <v>13.3725</v>
      </c>
      <c r="U77" s="171"/>
    </row>
    <row r="78" spans="1:21" x14ac:dyDescent="0.25">
      <c r="U78" s="171"/>
    </row>
    <row r="79" spans="1:21" x14ac:dyDescent="0.25">
      <c r="A79" s="291" t="s">
        <v>34</v>
      </c>
      <c r="B79" s="291"/>
      <c r="C79" s="291"/>
      <c r="D79" s="291"/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1"/>
      <c r="P79" s="291"/>
      <c r="Q79" s="291"/>
      <c r="R79" s="291"/>
      <c r="S79" s="291"/>
      <c r="T79" s="291"/>
      <c r="U79" s="171"/>
    </row>
    <row r="80" spans="1:21" x14ac:dyDescent="0.25">
      <c r="A80" s="291" t="s">
        <v>41</v>
      </c>
      <c r="B80" s="291"/>
      <c r="C80" s="291"/>
      <c r="D80" s="291"/>
      <c r="E80" s="291"/>
      <c r="F80" s="291"/>
      <c r="G80" s="291"/>
      <c r="H80" s="291"/>
      <c r="I80" s="291"/>
      <c r="J80" s="291"/>
      <c r="K80" s="291"/>
      <c r="L80" s="291"/>
      <c r="M80" s="291"/>
      <c r="N80" s="291"/>
      <c r="O80" s="291"/>
      <c r="P80" s="291"/>
      <c r="Q80" s="291"/>
      <c r="R80" s="291"/>
      <c r="S80" s="291"/>
      <c r="T80" s="291"/>
      <c r="U80" s="171"/>
    </row>
    <row r="81" spans="1:21" ht="15.75" customHeight="1" thickBot="1" x14ac:dyDescent="0.3">
      <c r="U81" s="171"/>
    </row>
    <row r="82" spans="1:21" ht="15.75" customHeight="1" thickBot="1" x14ac:dyDescent="0.3">
      <c r="A82" s="54" t="s">
        <v>0</v>
      </c>
      <c r="B82" s="54" t="s">
        <v>1</v>
      </c>
      <c r="C82" s="165" t="s">
        <v>2</v>
      </c>
      <c r="D82" s="167"/>
      <c r="E82" s="282" t="s">
        <v>3</v>
      </c>
      <c r="F82" s="284"/>
      <c r="G82" s="282" t="s">
        <v>4</v>
      </c>
      <c r="H82" s="284"/>
      <c r="I82" s="282" t="s">
        <v>5</v>
      </c>
      <c r="J82" s="284"/>
      <c r="K82" s="282" t="s">
        <v>87</v>
      </c>
      <c r="L82" s="284"/>
      <c r="M82" s="282" t="s">
        <v>6</v>
      </c>
      <c r="N82" s="283"/>
      <c r="O82" s="283"/>
      <c r="P82" s="284"/>
      <c r="Q82" s="282" t="s">
        <v>19</v>
      </c>
      <c r="R82" s="283"/>
      <c r="S82" s="283"/>
      <c r="T82" s="284"/>
      <c r="U82" s="171"/>
    </row>
    <row r="83" spans="1:21" x14ac:dyDescent="0.25">
      <c r="A83" s="272" t="s">
        <v>7</v>
      </c>
      <c r="B83" s="160" t="s">
        <v>8</v>
      </c>
      <c r="C83" s="56" t="s">
        <v>9</v>
      </c>
      <c r="D83" s="56" t="s">
        <v>69</v>
      </c>
      <c r="E83" s="56" t="s">
        <v>9</v>
      </c>
      <c r="F83" s="56" t="s">
        <v>69</v>
      </c>
      <c r="G83" s="56" t="s">
        <v>9</v>
      </c>
      <c r="H83" s="56" t="s">
        <v>69</v>
      </c>
      <c r="I83" s="56" t="s">
        <v>9</v>
      </c>
      <c r="J83" s="56" t="s">
        <v>69</v>
      </c>
      <c r="K83" s="56" t="s">
        <v>9</v>
      </c>
      <c r="L83" s="56" t="s">
        <v>69</v>
      </c>
      <c r="M83" s="271" t="s">
        <v>70</v>
      </c>
      <c r="N83" s="271" t="s">
        <v>71</v>
      </c>
      <c r="O83" s="271" t="s">
        <v>12</v>
      </c>
      <c r="P83" s="271" t="s">
        <v>13</v>
      </c>
      <c r="Q83" s="271" t="s">
        <v>23</v>
      </c>
      <c r="R83" s="271" t="s">
        <v>72</v>
      </c>
      <c r="S83" s="271" t="s">
        <v>73</v>
      </c>
      <c r="T83" s="271" t="s">
        <v>74</v>
      </c>
      <c r="U83" s="171"/>
    </row>
    <row r="84" spans="1:21" ht="15.75" thickBot="1" x14ac:dyDescent="0.3">
      <c r="A84" s="273"/>
      <c r="B84" s="129"/>
      <c r="C84" s="115" t="s">
        <v>17</v>
      </c>
      <c r="D84" s="115" t="s">
        <v>17</v>
      </c>
      <c r="E84" s="115" t="s">
        <v>17</v>
      </c>
      <c r="F84" s="115" t="s">
        <v>17</v>
      </c>
      <c r="G84" s="115" t="s">
        <v>17</v>
      </c>
      <c r="H84" s="115" t="s">
        <v>17</v>
      </c>
      <c r="I84" s="115" t="s">
        <v>17</v>
      </c>
      <c r="J84" s="115" t="s">
        <v>17</v>
      </c>
      <c r="K84" s="115" t="s">
        <v>17</v>
      </c>
      <c r="L84" s="115" t="s">
        <v>17</v>
      </c>
      <c r="M84" s="273"/>
      <c r="N84" s="273"/>
      <c r="O84" s="273"/>
      <c r="P84" s="273"/>
      <c r="Q84" s="273"/>
      <c r="R84" s="273"/>
      <c r="S84" s="273"/>
      <c r="T84" s="273"/>
      <c r="U84" s="171"/>
    </row>
    <row r="85" spans="1:21" ht="43.5" customHeight="1" thickBot="1" x14ac:dyDescent="0.3">
      <c r="A85" s="141">
        <v>366</v>
      </c>
      <c r="B85" s="43" t="s">
        <v>108</v>
      </c>
      <c r="C85" s="142" t="s">
        <v>157</v>
      </c>
      <c r="D85" s="142" t="s">
        <v>157</v>
      </c>
      <c r="E85" s="84">
        <v>13.514999999999999</v>
      </c>
      <c r="F85" s="84">
        <v>13.514999999999999</v>
      </c>
      <c r="G85" s="84">
        <v>9.4625000000000021</v>
      </c>
      <c r="H85" s="84">
        <v>9.4625000000000021</v>
      </c>
      <c r="I85" s="84">
        <v>15.637499999999999</v>
      </c>
      <c r="J85" s="84">
        <v>15.637499999999999</v>
      </c>
      <c r="K85" s="84">
        <v>197.15000000000003</v>
      </c>
      <c r="L85" s="84">
        <v>197.15000000000003</v>
      </c>
      <c r="M85" s="100">
        <v>4.0500000000000001E-2</v>
      </c>
      <c r="N85" s="100">
        <v>0.22999999999999998</v>
      </c>
      <c r="O85" s="100">
        <v>30</v>
      </c>
      <c r="P85" s="100">
        <v>0.01</v>
      </c>
      <c r="Q85" s="100">
        <v>125.825</v>
      </c>
      <c r="R85" s="100">
        <v>168.67500000000001</v>
      </c>
      <c r="S85" s="100">
        <v>18.349999999999998</v>
      </c>
      <c r="T85" s="100">
        <v>0.8571428571428571</v>
      </c>
      <c r="U85" s="171"/>
    </row>
    <row r="86" spans="1:21" ht="29.25" customHeight="1" thickBot="1" x14ac:dyDescent="0.3">
      <c r="A86" s="42">
        <v>684.68600000000004</v>
      </c>
      <c r="B86" s="11" t="s">
        <v>43</v>
      </c>
      <c r="C86" s="102" t="s">
        <v>44</v>
      </c>
      <c r="D86" s="102" t="s">
        <v>44</v>
      </c>
      <c r="E86" s="100">
        <v>0.3</v>
      </c>
      <c r="F86" s="100">
        <v>0.3</v>
      </c>
      <c r="G86" s="100">
        <v>0</v>
      </c>
      <c r="H86" s="100">
        <v>0</v>
      </c>
      <c r="I86" s="100">
        <v>15.2</v>
      </c>
      <c r="J86" s="100">
        <v>15.2</v>
      </c>
      <c r="K86" s="100">
        <v>60</v>
      </c>
      <c r="L86" s="100">
        <v>60</v>
      </c>
      <c r="M86" s="100">
        <v>0</v>
      </c>
      <c r="N86" s="100">
        <v>2.2000000000000002</v>
      </c>
      <c r="O86" s="100">
        <v>0</v>
      </c>
      <c r="P86" s="100">
        <v>0</v>
      </c>
      <c r="Q86" s="100">
        <v>18.100000000000001</v>
      </c>
      <c r="R86" s="100">
        <v>9.6</v>
      </c>
      <c r="S86" s="100">
        <v>7.3</v>
      </c>
      <c r="T86" s="100">
        <v>0.9</v>
      </c>
      <c r="U86" s="171"/>
    </row>
    <row r="87" spans="1:21" ht="15.75" thickBot="1" x14ac:dyDescent="0.3">
      <c r="A87" s="89"/>
      <c r="B87" s="11" t="s">
        <v>106</v>
      </c>
      <c r="C87" s="42">
        <v>36</v>
      </c>
      <c r="D87" s="42">
        <v>36</v>
      </c>
      <c r="E87" s="90">
        <v>2.88</v>
      </c>
      <c r="F87" s="90">
        <v>2.88</v>
      </c>
      <c r="G87" s="90">
        <v>0.72</v>
      </c>
      <c r="H87" s="90">
        <v>0.72</v>
      </c>
      <c r="I87" s="90">
        <v>19.8</v>
      </c>
      <c r="J87" s="90">
        <v>19.8</v>
      </c>
      <c r="K87" s="90">
        <v>100.8</v>
      </c>
      <c r="L87" s="90">
        <v>100.8</v>
      </c>
      <c r="M87" s="100">
        <v>0.24000000000000002</v>
      </c>
      <c r="N87" s="100">
        <v>0</v>
      </c>
      <c r="O87" s="100">
        <v>0</v>
      </c>
      <c r="P87" s="100">
        <v>0</v>
      </c>
      <c r="Q87" s="100">
        <v>0</v>
      </c>
      <c r="R87" s="100">
        <v>0.38400000000000001</v>
      </c>
      <c r="S87" s="100">
        <v>17.28</v>
      </c>
      <c r="T87" s="100">
        <v>2.88</v>
      </c>
      <c r="U87" s="171"/>
    </row>
    <row r="88" spans="1:21" ht="15.75" thickBot="1" x14ac:dyDescent="0.3">
      <c r="A88" s="165" t="s">
        <v>104</v>
      </c>
      <c r="B88" s="146"/>
      <c r="C88" s="130"/>
      <c r="D88" s="130"/>
      <c r="E88" s="59">
        <f>E87+E86+E85</f>
        <v>16.695</v>
      </c>
      <c r="F88" s="59">
        <f t="shared" ref="F88:T88" si="9">F87+F86+F85</f>
        <v>16.695</v>
      </c>
      <c r="G88" s="59">
        <f t="shared" si="9"/>
        <v>10.182500000000003</v>
      </c>
      <c r="H88" s="59">
        <f t="shared" si="9"/>
        <v>10.182500000000003</v>
      </c>
      <c r="I88" s="59">
        <f t="shared" si="9"/>
        <v>50.637500000000003</v>
      </c>
      <c r="J88" s="59">
        <f t="shared" si="9"/>
        <v>50.637500000000003</v>
      </c>
      <c r="K88" s="59">
        <f t="shared" si="9"/>
        <v>357.95000000000005</v>
      </c>
      <c r="L88" s="59">
        <f t="shared" si="9"/>
        <v>357.95000000000005</v>
      </c>
      <c r="M88" s="59">
        <f t="shared" si="9"/>
        <v>0.28050000000000003</v>
      </c>
      <c r="N88" s="59">
        <f t="shared" si="9"/>
        <v>2.4300000000000002</v>
      </c>
      <c r="O88" s="59">
        <f t="shared" si="9"/>
        <v>30</v>
      </c>
      <c r="P88" s="59">
        <f t="shared" si="9"/>
        <v>0.01</v>
      </c>
      <c r="Q88" s="59">
        <f t="shared" si="9"/>
        <v>143.92500000000001</v>
      </c>
      <c r="R88" s="59">
        <f t="shared" si="9"/>
        <v>178.65900000000002</v>
      </c>
      <c r="S88" s="59">
        <f t="shared" si="9"/>
        <v>42.93</v>
      </c>
      <c r="T88" s="59">
        <f t="shared" si="9"/>
        <v>4.637142857142857</v>
      </c>
      <c r="U88" s="171"/>
    </row>
    <row r="89" spans="1:21" x14ac:dyDescent="0.25">
      <c r="A89" s="171"/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</row>
    <row r="90" spans="1:21" x14ac:dyDescent="0.25">
      <c r="A90" s="291" t="s">
        <v>20</v>
      </c>
      <c r="B90" s="291"/>
      <c r="C90" s="291"/>
      <c r="D90" s="291"/>
      <c r="E90" s="291"/>
      <c r="F90" s="291"/>
      <c r="G90" s="291"/>
      <c r="H90" s="291"/>
      <c r="I90" s="291"/>
      <c r="J90" s="291"/>
      <c r="K90" s="291"/>
      <c r="L90" s="291"/>
      <c r="M90" s="291"/>
      <c r="N90" s="291"/>
      <c r="O90" s="291"/>
      <c r="P90" s="291"/>
      <c r="Q90" s="291"/>
      <c r="R90" s="291"/>
      <c r="S90" s="291"/>
      <c r="T90" s="291"/>
      <c r="U90" s="171"/>
    </row>
    <row r="91" spans="1:21" ht="15.75" customHeight="1" thickBot="1" x14ac:dyDescent="0.3">
      <c r="A91" s="171"/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1"/>
      <c r="T91" s="171"/>
      <c r="U91" s="171"/>
    </row>
    <row r="92" spans="1:21" ht="15.75" customHeight="1" thickBot="1" x14ac:dyDescent="0.3">
      <c r="A92" s="54" t="s">
        <v>0</v>
      </c>
      <c r="B92" s="54" t="s">
        <v>1</v>
      </c>
      <c r="C92" s="165" t="s">
        <v>2</v>
      </c>
      <c r="D92" s="167"/>
      <c r="E92" s="282" t="s">
        <v>3</v>
      </c>
      <c r="F92" s="284"/>
      <c r="G92" s="282" t="s">
        <v>4</v>
      </c>
      <c r="H92" s="284"/>
      <c r="I92" s="282" t="s">
        <v>5</v>
      </c>
      <c r="J92" s="284"/>
      <c r="K92" s="282" t="s">
        <v>87</v>
      </c>
      <c r="L92" s="284"/>
      <c r="M92" s="282" t="s">
        <v>6</v>
      </c>
      <c r="N92" s="283"/>
      <c r="O92" s="283"/>
      <c r="P92" s="284"/>
      <c r="Q92" s="282" t="s">
        <v>19</v>
      </c>
      <c r="R92" s="283"/>
      <c r="S92" s="283"/>
      <c r="T92" s="284"/>
      <c r="U92" s="171"/>
    </row>
    <row r="93" spans="1:21" x14ac:dyDescent="0.25">
      <c r="A93" s="272" t="s">
        <v>7</v>
      </c>
      <c r="B93" s="160" t="s">
        <v>8</v>
      </c>
      <c r="C93" s="56" t="s">
        <v>9</v>
      </c>
      <c r="D93" s="56" t="s">
        <v>69</v>
      </c>
      <c r="E93" s="56" t="s">
        <v>9</v>
      </c>
      <c r="F93" s="56" t="s">
        <v>69</v>
      </c>
      <c r="G93" s="56" t="s">
        <v>9</v>
      </c>
      <c r="H93" s="56" t="s">
        <v>69</v>
      </c>
      <c r="I93" s="56" t="s">
        <v>9</v>
      </c>
      <c r="J93" s="56" t="s">
        <v>69</v>
      </c>
      <c r="K93" s="56" t="s">
        <v>9</v>
      </c>
      <c r="L93" s="56" t="s">
        <v>69</v>
      </c>
      <c r="M93" s="271" t="s">
        <v>70</v>
      </c>
      <c r="N93" s="271" t="s">
        <v>71</v>
      </c>
      <c r="O93" s="271" t="s">
        <v>12</v>
      </c>
      <c r="P93" s="271" t="s">
        <v>13</v>
      </c>
      <c r="Q93" s="271" t="s">
        <v>23</v>
      </c>
      <c r="R93" s="271" t="s">
        <v>72</v>
      </c>
      <c r="S93" s="271" t="s">
        <v>73</v>
      </c>
      <c r="T93" s="271" t="s">
        <v>74</v>
      </c>
      <c r="U93" s="171"/>
    </row>
    <row r="94" spans="1:21" ht="15.75" thickBot="1" x14ac:dyDescent="0.3">
      <c r="A94" s="273"/>
      <c r="B94" s="129"/>
      <c r="C94" s="115" t="s">
        <v>17</v>
      </c>
      <c r="D94" s="115" t="s">
        <v>17</v>
      </c>
      <c r="E94" s="115" t="s">
        <v>17</v>
      </c>
      <c r="F94" s="115" t="s">
        <v>17</v>
      </c>
      <c r="G94" s="115" t="s">
        <v>17</v>
      </c>
      <c r="H94" s="115" t="s">
        <v>17</v>
      </c>
      <c r="I94" s="115" t="s">
        <v>17</v>
      </c>
      <c r="J94" s="115" t="s">
        <v>17</v>
      </c>
      <c r="K94" s="115" t="s">
        <v>17</v>
      </c>
      <c r="L94" s="115" t="s">
        <v>17</v>
      </c>
      <c r="M94" s="273"/>
      <c r="N94" s="273"/>
      <c r="O94" s="273"/>
      <c r="P94" s="273"/>
      <c r="Q94" s="273"/>
      <c r="R94" s="273"/>
      <c r="S94" s="273"/>
      <c r="T94" s="273"/>
      <c r="U94" s="171"/>
    </row>
    <row r="95" spans="1:21" ht="32.25" thickBot="1" x14ac:dyDescent="0.3">
      <c r="A95" s="40"/>
      <c r="B95" s="52" t="s">
        <v>62</v>
      </c>
      <c r="C95" s="51">
        <v>30</v>
      </c>
      <c r="D95" s="51">
        <v>30</v>
      </c>
      <c r="E95" s="117">
        <v>0.4</v>
      </c>
      <c r="F95" s="117">
        <v>0.4</v>
      </c>
      <c r="G95" s="118">
        <v>1.9</v>
      </c>
      <c r="H95" s="118">
        <v>1.9</v>
      </c>
      <c r="I95" s="118">
        <v>3.9</v>
      </c>
      <c r="J95" s="118">
        <v>1.9</v>
      </c>
      <c r="K95" s="118">
        <v>33.6</v>
      </c>
      <c r="L95" s="118">
        <v>33.6</v>
      </c>
      <c r="M95" s="117">
        <v>0</v>
      </c>
      <c r="N95" s="118">
        <v>3.6</v>
      </c>
      <c r="O95" s="118">
        <v>84</v>
      </c>
      <c r="P95" s="119">
        <v>0.9</v>
      </c>
      <c r="Q95" s="119">
        <v>11.46</v>
      </c>
      <c r="R95" s="119">
        <v>8.52</v>
      </c>
      <c r="S95" s="119">
        <v>5.0999999999999996</v>
      </c>
      <c r="T95" s="119">
        <v>0.48</v>
      </c>
      <c r="U95" s="171"/>
    </row>
    <row r="96" spans="1:21" ht="30.75" thickBot="1" x14ac:dyDescent="0.3">
      <c r="A96" s="173">
        <v>132</v>
      </c>
      <c r="B96" s="11" t="s">
        <v>129</v>
      </c>
      <c r="C96" s="245" t="s">
        <v>98</v>
      </c>
      <c r="D96" s="245" t="s">
        <v>133</v>
      </c>
      <c r="E96" s="117">
        <v>7.6</v>
      </c>
      <c r="F96" s="117">
        <v>9.5</v>
      </c>
      <c r="G96" s="117">
        <v>33.6</v>
      </c>
      <c r="H96" s="117">
        <v>42</v>
      </c>
      <c r="I96" s="117">
        <v>43.28</v>
      </c>
      <c r="J96" s="117">
        <v>54.1</v>
      </c>
      <c r="K96" s="117">
        <v>464.10000000000008</v>
      </c>
      <c r="L96" s="117">
        <v>576.1</v>
      </c>
      <c r="M96" s="244">
        <v>7.8E-2</v>
      </c>
      <c r="N96" s="244">
        <v>6.03</v>
      </c>
      <c r="O96" s="244">
        <v>0</v>
      </c>
      <c r="P96" s="244">
        <v>0</v>
      </c>
      <c r="Q96" s="244">
        <v>21.16</v>
      </c>
      <c r="R96" s="244">
        <v>57.56</v>
      </c>
      <c r="S96" s="244">
        <v>20.72</v>
      </c>
      <c r="T96" s="244">
        <v>1.2</v>
      </c>
      <c r="U96" s="171"/>
    </row>
    <row r="97" spans="1:21" ht="45.75" thickBot="1" x14ac:dyDescent="0.3">
      <c r="A97" s="69">
        <v>493</v>
      </c>
      <c r="B97" s="11" t="s">
        <v>123</v>
      </c>
      <c r="C97" s="102" t="s">
        <v>85</v>
      </c>
      <c r="D97" s="102" t="s">
        <v>85</v>
      </c>
      <c r="E97" s="100">
        <v>13.799999999999999</v>
      </c>
      <c r="F97" s="100">
        <v>13.799999999999999</v>
      </c>
      <c r="G97" s="100">
        <v>2.6</v>
      </c>
      <c r="H97" s="100">
        <v>2.6</v>
      </c>
      <c r="I97" s="100">
        <v>5.5</v>
      </c>
      <c r="J97" s="100">
        <v>5.5</v>
      </c>
      <c r="K97" s="100">
        <v>127</v>
      </c>
      <c r="L97" s="100">
        <v>127</v>
      </c>
      <c r="M97" s="100">
        <v>4.4000000000000004E-2</v>
      </c>
      <c r="N97" s="100">
        <v>0</v>
      </c>
      <c r="O97" s="100">
        <v>33</v>
      </c>
      <c r="P97" s="100">
        <v>0</v>
      </c>
      <c r="Q97" s="100">
        <v>30.800000000000004</v>
      </c>
      <c r="R97" s="100">
        <v>50.6</v>
      </c>
      <c r="S97" s="100">
        <v>6.6</v>
      </c>
      <c r="T97" s="100">
        <v>1.5</v>
      </c>
      <c r="U97" s="171"/>
    </row>
    <row r="98" spans="1:21" ht="32.25" thickBot="1" x14ac:dyDescent="0.3">
      <c r="A98" s="178">
        <v>332</v>
      </c>
      <c r="B98" s="37" t="s">
        <v>42</v>
      </c>
      <c r="C98" s="102">
        <v>150</v>
      </c>
      <c r="D98" s="102">
        <v>150</v>
      </c>
      <c r="E98" s="100">
        <v>5.2500000000000009</v>
      </c>
      <c r="F98" s="100">
        <v>5.2500000000000009</v>
      </c>
      <c r="G98" s="100">
        <v>6.1499999999999995</v>
      </c>
      <c r="H98" s="100">
        <v>6.1499999999999995</v>
      </c>
      <c r="I98" s="100">
        <v>35.25</v>
      </c>
      <c r="J98" s="100">
        <v>35.25</v>
      </c>
      <c r="K98" s="100">
        <v>220.5</v>
      </c>
      <c r="L98" s="100">
        <v>220.5</v>
      </c>
      <c r="M98" s="100">
        <v>8.4000000000000005E-2</v>
      </c>
      <c r="N98" s="100">
        <v>0</v>
      </c>
      <c r="O98" s="100">
        <v>0</v>
      </c>
      <c r="P98" s="100">
        <v>0</v>
      </c>
      <c r="Q98" s="100">
        <v>7.4850000000000003</v>
      </c>
      <c r="R98" s="100">
        <v>47.505000000000003</v>
      </c>
      <c r="S98" s="100">
        <v>22.68</v>
      </c>
      <c r="T98" s="100">
        <v>0.8</v>
      </c>
      <c r="U98" s="171"/>
    </row>
    <row r="99" spans="1:21" ht="30.75" thickBot="1" x14ac:dyDescent="0.3">
      <c r="A99" s="173">
        <v>640</v>
      </c>
      <c r="B99" s="11" t="s">
        <v>142</v>
      </c>
      <c r="C99" s="244">
        <v>200</v>
      </c>
      <c r="D99" s="244">
        <v>200</v>
      </c>
      <c r="E99" s="201">
        <v>11.8</v>
      </c>
      <c r="F99" s="201">
        <v>11.8</v>
      </c>
      <c r="G99" s="201">
        <v>13.5</v>
      </c>
      <c r="H99" s="201">
        <v>13.5</v>
      </c>
      <c r="I99" s="119">
        <v>17.3</v>
      </c>
      <c r="J99" s="119">
        <v>17.3</v>
      </c>
      <c r="K99" s="119">
        <v>246</v>
      </c>
      <c r="L99" s="119">
        <v>246</v>
      </c>
      <c r="M99" s="119">
        <v>0.08</v>
      </c>
      <c r="N99" s="119">
        <v>0.12</v>
      </c>
      <c r="O99" s="119">
        <v>0.6</v>
      </c>
      <c r="P99" s="119">
        <v>0</v>
      </c>
      <c r="Q99" s="119">
        <v>244</v>
      </c>
      <c r="R99" s="119">
        <v>40</v>
      </c>
      <c r="S99" s="119">
        <v>12</v>
      </c>
      <c r="T99" s="119">
        <v>0.18</v>
      </c>
      <c r="U99" s="171"/>
    </row>
    <row r="100" spans="1:21" ht="60.75" thickBot="1" x14ac:dyDescent="0.3">
      <c r="A100" s="12"/>
      <c r="B100" s="11" t="s">
        <v>24</v>
      </c>
      <c r="C100" s="244">
        <v>60</v>
      </c>
      <c r="D100" s="244">
        <v>60</v>
      </c>
      <c r="E100" s="119">
        <v>4.2</v>
      </c>
      <c r="F100" s="119">
        <v>4.2</v>
      </c>
      <c r="G100" s="119">
        <v>0.6</v>
      </c>
      <c r="H100" s="119">
        <v>0.6</v>
      </c>
      <c r="I100" s="119">
        <v>27.6</v>
      </c>
      <c r="J100" s="119">
        <v>27.6</v>
      </c>
      <c r="K100" s="119">
        <v>132</v>
      </c>
      <c r="L100" s="119">
        <v>132</v>
      </c>
      <c r="M100" s="119">
        <v>0.1</v>
      </c>
      <c r="N100" s="119">
        <v>0</v>
      </c>
      <c r="O100" s="119">
        <v>0</v>
      </c>
      <c r="P100" s="119">
        <v>1.3</v>
      </c>
      <c r="Q100" s="119">
        <v>10.8</v>
      </c>
      <c r="R100" s="119">
        <v>52.2</v>
      </c>
      <c r="S100" s="119">
        <v>11.4</v>
      </c>
      <c r="T100" s="119">
        <v>2.4</v>
      </c>
      <c r="U100" s="171"/>
    </row>
    <row r="101" spans="1:21" ht="15.75" thickBot="1" x14ac:dyDescent="0.3">
      <c r="A101" s="67" t="s">
        <v>104</v>
      </c>
      <c r="B101" s="71"/>
      <c r="C101" s="72"/>
      <c r="D101" s="72"/>
      <c r="E101" s="83">
        <f>E100+E99+E98+E97+E96+E95</f>
        <v>43.05</v>
      </c>
      <c r="F101" s="83">
        <f t="shared" ref="F101:T101" si="10">F100+F99+F98+F97+F96+F95</f>
        <v>44.949999999999996</v>
      </c>
      <c r="G101" s="83">
        <f t="shared" si="10"/>
        <v>58.35</v>
      </c>
      <c r="H101" s="83">
        <f t="shared" si="10"/>
        <v>66.75</v>
      </c>
      <c r="I101" s="83">
        <f t="shared" si="10"/>
        <v>132.83000000000001</v>
      </c>
      <c r="J101" s="83">
        <f t="shared" si="10"/>
        <v>141.65</v>
      </c>
      <c r="K101" s="83">
        <f t="shared" si="10"/>
        <v>1223.2</v>
      </c>
      <c r="L101" s="83">
        <f t="shared" si="10"/>
        <v>1335.1999999999998</v>
      </c>
      <c r="M101" s="83">
        <f t="shared" si="10"/>
        <v>0.38600000000000001</v>
      </c>
      <c r="N101" s="83">
        <f t="shared" si="10"/>
        <v>9.75</v>
      </c>
      <c r="O101" s="83">
        <f t="shared" si="10"/>
        <v>117.6</v>
      </c>
      <c r="P101" s="83">
        <f t="shared" si="10"/>
        <v>2.2000000000000002</v>
      </c>
      <c r="Q101" s="83">
        <f t="shared" si="10"/>
        <v>325.70500000000004</v>
      </c>
      <c r="R101" s="83">
        <f t="shared" si="10"/>
        <v>256.38499999999999</v>
      </c>
      <c r="S101" s="83">
        <f t="shared" si="10"/>
        <v>78.5</v>
      </c>
      <c r="T101" s="83">
        <f t="shared" si="10"/>
        <v>6.5600000000000005</v>
      </c>
      <c r="U101" s="171"/>
    </row>
    <row r="102" spans="1:21" ht="24.75" thickBot="1" x14ac:dyDescent="0.3">
      <c r="A102" s="67" t="s">
        <v>92</v>
      </c>
      <c r="B102" s="71"/>
      <c r="C102" s="72"/>
      <c r="D102" s="72"/>
      <c r="E102" s="133">
        <f t="shared" ref="E102:T102" si="11">E101+E88</f>
        <v>59.744999999999997</v>
      </c>
      <c r="F102" s="18">
        <f t="shared" si="11"/>
        <v>61.644999999999996</v>
      </c>
      <c r="G102" s="18">
        <f t="shared" si="11"/>
        <v>68.532499999999999</v>
      </c>
      <c r="H102" s="18">
        <f t="shared" si="11"/>
        <v>76.932500000000005</v>
      </c>
      <c r="I102" s="18">
        <f t="shared" si="11"/>
        <v>183.46750000000003</v>
      </c>
      <c r="J102" s="18">
        <f t="shared" si="11"/>
        <v>192.28750000000002</v>
      </c>
      <c r="K102" s="18">
        <f t="shared" si="11"/>
        <v>1581.15</v>
      </c>
      <c r="L102" s="18">
        <f t="shared" si="11"/>
        <v>1693.1499999999999</v>
      </c>
      <c r="M102" s="18">
        <f t="shared" si="11"/>
        <v>0.66650000000000009</v>
      </c>
      <c r="N102" s="18">
        <f t="shared" si="11"/>
        <v>12.18</v>
      </c>
      <c r="O102" s="18">
        <f t="shared" si="11"/>
        <v>147.6</v>
      </c>
      <c r="P102" s="18">
        <f t="shared" si="11"/>
        <v>2.21</v>
      </c>
      <c r="Q102" s="18">
        <f t="shared" si="11"/>
        <v>469.63000000000005</v>
      </c>
      <c r="R102" s="18">
        <f t="shared" si="11"/>
        <v>435.04399999999998</v>
      </c>
      <c r="S102" s="18">
        <f t="shared" si="11"/>
        <v>121.43</v>
      </c>
      <c r="T102" s="18">
        <f t="shared" si="11"/>
        <v>11.197142857142858</v>
      </c>
      <c r="U102" s="171"/>
    </row>
    <row r="103" spans="1:21" x14ac:dyDescent="0.25">
      <c r="U103" s="171"/>
    </row>
    <row r="104" spans="1:21" x14ac:dyDescent="0.25">
      <c r="A104" s="291" t="s">
        <v>79</v>
      </c>
      <c r="B104" s="291"/>
      <c r="C104" s="291"/>
      <c r="D104" s="291"/>
      <c r="E104" s="291"/>
      <c r="F104" s="291"/>
      <c r="G104" s="291"/>
      <c r="H104" s="291"/>
      <c r="I104" s="291"/>
      <c r="J104" s="291"/>
      <c r="K104" s="291"/>
      <c r="L104" s="291"/>
      <c r="M104" s="291"/>
      <c r="N104" s="291"/>
      <c r="O104" s="291"/>
      <c r="P104" s="291"/>
      <c r="Q104" s="291"/>
      <c r="R104" s="291"/>
      <c r="S104" s="291"/>
      <c r="T104" s="291"/>
      <c r="U104" s="171"/>
    </row>
    <row r="105" spans="1:21" x14ac:dyDescent="0.25">
      <c r="A105" s="291"/>
      <c r="B105" s="291"/>
      <c r="C105" s="291"/>
      <c r="D105" s="291"/>
      <c r="E105" s="291"/>
      <c r="F105" s="291"/>
      <c r="G105" s="291"/>
      <c r="H105" s="291"/>
      <c r="I105" s="291"/>
      <c r="J105" s="291"/>
      <c r="K105" s="291"/>
      <c r="L105" s="291"/>
      <c r="M105" s="291"/>
      <c r="N105" s="291"/>
      <c r="O105" s="291"/>
      <c r="P105" s="291"/>
      <c r="Q105" s="291"/>
      <c r="R105" s="291"/>
      <c r="S105" s="291"/>
      <c r="T105" s="291"/>
      <c r="U105" s="171"/>
    </row>
    <row r="106" spans="1:21" x14ac:dyDescent="0.25">
      <c r="A106" s="291" t="s">
        <v>41</v>
      </c>
      <c r="B106" s="291"/>
      <c r="C106" s="291"/>
      <c r="D106" s="291"/>
      <c r="E106" s="291"/>
      <c r="F106" s="291"/>
      <c r="G106" s="291"/>
      <c r="H106" s="291"/>
      <c r="I106" s="291"/>
      <c r="J106" s="291"/>
      <c r="K106" s="291"/>
      <c r="L106" s="291"/>
      <c r="M106" s="291"/>
      <c r="N106" s="291"/>
      <c r="O106" s="291"/>
      <c r="P106" s="291"/>
      <c r="Q106" s="291"/>
      <c r="R106" s="291"/>
      <c r="S106" s="291"/>
      <c r="T106" s="291"/>
      <c r="U106" s="171"/>
    </row>
    <row r="107" spans="1:21" ht="15.75" customHeight="1" thickBot="1" x14ac:dyDescent="0.3">
      <c r="U107" s="171"/>
    </row>
    <row r="108" spans="1:21" ht="15.75" customHeight="1" thickBot="1" x14ac:dyDescent="0.3">
      <c r="A108" s="54" t="s">
        <v>0</v>
      </c>
      <c r="B108" s="54" t="s">
        <v>1</v>
      </c>
      <c r="C108" s="165" t="s">
        <v>2</v>
      </c>
      <c r="D108" s="167"/>
      <c r="E108" s="282" t="s">
        <v>3</v>
      </c>
      <c r="F108" s="284"/>
      <c r="G108" s="282" t="s">
        <v>4</v>
      </c>
      <c r="H108" s="284"/>
      <c r="I108" s="282" t="s">
        <v>5</v>
      </c>
      <c r="J108" s="284"/>
      <c r="K108" s="282" t="s">
        <v>87</v>
      </c>
      <c r="L108" s="284"/>
      <c r="M108" s="282" t="s">
        <v>6</v>
      </c>
      <c r="N108" s="283"/>
      <c r="O108" s="283"/>
      <c r="P108" s="284"/>
      <c r="Q108" s="282" t="s">
        <v>19</v>
      </c>
      <c r="R108" s="283"/>
      <c r="S108" s="283"/>
      <c r="T108" s="284"/>
      <c r="U108" s="171"/>
    </row>
    <row r="109" spans="1:21" x14ac:dyDescent="0.25">
      <c r="A109" s="272" t="s">
        <v>7</v>
      </c>
      <c r="B109" s="160" t="s">
        <v>8</v>
      </c>
      <c r="C109" s="56" t="s">
        <v>9</v>
      </c>
      <c r="D109" s="56" t="s">
        <v>69</v>
      </c>
      <c r="E109" s="56" t="s">
        <v>9</v>
      </c>
      <c r="F109" s="56" t="s">
        <v>69</v>
      </c>
      <c r="G109" s="56" t="s">
        <v>9</v>
      </c>
      <c r="H109" s="56" t="s">
        <v>69</v>
      </c>
      <c r="I109" s="56" t="s">
        <v>9</v>
      </c>
      <c r="J109" s="56" t="s">
        <v>69</v>
      </c>
      <c r="K109" s="56" t="s">
        <v>9</v>
      </c>
      <c r="L109" s="56" t="s">
        <v>69</v>
      </c>
      <c r="M109" s="271" t="s">
        <v>70</v>
      </c>
      <c r="N109" s="271" t="s">
        <v>71</v>
      </c>
      <c r="O109" s="271" t="s">
        <v>12</v>
      </c>
      <c r="P109" s="271" t="s">
        <v>13</v>
      </c>
      <c r="Q109" s="271" t="s">
        <v>23</v>
      </c>
      <c r="R109" s="271" t="s">
        <v>72</v>
      </c>
      <c r="S109" s="271" t="s">
        <v>73</v>
      </c>
      <c r="T109" s="271" t="s">
        <v>74</v>
      </c>
      <c r="U109" s="171"/>
    </row>
    <row r="110" spans="1:21" ht="15.75" thickBot="1" x14ac:dyDescent="0.3">
      <c r="A110" s="273"/>
      <c r="B110" s="129"/>
      <c r="C110" s="115" t="s">
        <v>17</v>
      </c>
      <c r="D110" s="115" t="s">
        <v>17</v>
      </c>
      <c r="E110" s="115" t="s">
        <v>17</v>
      </c>
      <c r="F110" s="115" t="s">
        <v>17</v>
      </c>
      <c r="G110" s="115" t="s">
        <v>17</v>
      </c>
      <c r="H110" s="115" t="s">
        <v>17</v>
      </c>
      <c r="I110" s="115" t="s">
        <v>17</v>
      </c>
      <c r="J110" s="115" t="s">
        <v>17</v>
      </c>
      <c r="K110" s="115" t="s">
        <v>17</v>
      </c>
      <c r="L110" s="115" t="s">
        <v>17</v>
      </c>
      <c r="M110" s="273"/>
      <c r="N110" s="273"/>
      <c r="O110" s="273"/>
      <c r="P110" s="273"/>
      <c r="Q110" s="273"/>
      <c r="R110" s="273"/>
      <c r="S110" s="273"/>
      <c r="T110" s="273"/>
      <c r="U110" s="171"/>
    </row>
    <row r="111" spans="1:21" ht="45.75" customHeight="1" thickBot="1" x14ac:dyDescent="0.3">
      <c r="A111" s="99">
        <v>311</v>
      </c>
      <c r="B111" s="44" t="s">
        <v>159</v>
      </c>
      <c r="C111" s="42" t="s">
        <v>135</v>
      </c>
      <c r="D111" s="51" t="s">
        <v>135</v>
      </c>
      <c r="E111" s="90">
        <v>5.04</v>
      </c>
      <c r="F111" s="90">
        <v>5.04</v>
      </c>
      <c r="G111" s="90">
        <v>8.61</v>
      </c>
      <c r="H111" s="90">
        <v>8.61</v>
      </c>
      <c r="I111" s="90">
        <v>31.919999999999998</v>
      </c>
      <c r="J111" s="90">
        <v>31.919999999999998</v>
      </c>
      <c r="K111" s="90">
        <v>233.1</v>
      </c>
      <c r="L111" s="90">
        <v>233.1</v>
      </c>
      <c r="M111" s="90">
        <v>3.9899999999999998E-2</v>
      </c>
      <c r="N111" s="90">
        <v>0</v>
      </c>
      <c r="O111" s="90">
        <v>27.09</v>
      </c>
      <c r="P111" s="90">
        <v>0</v>
      </c>
      <c r="Q111" s="90">
        <v>11.340000000000002</v>
      </c>
      <c r="R111" s="90">
        <v>39.816000000000003</v>
      </c>
      <c r="S111" s="90">
        <v>7.9799999999999995</v>
      </c>
      <c r="T111" s="90">
        <v>1.8181818181818181</v>
      </c>
      <c r="U111" s="171"/>
    </row>
    <row r="112" spans="1:21" ht="32.25" thickBot="1" x14ac:dyDescent="0.3">
      <c r="A112" s="89">
        <v>694.69299999999998</v>
      </c>
      <c r="B112" s="37" t="s">
        <v>46</v>
      </c>
      <c r="C112" s="102">
        <v>200</v>
      </c>
      <c r="D112" s="102">
        <v>200</v>
      </c>
      <c r="E112" s="100">
        <v>4.7</v>
      </c>
      <c r="F112" s="100">
        <v>4.7</v>
      </c>
      <c r="G112" s="100">
        <v>5</v>
      </c>
      <c r="H112" s="100">
        <v>5</v>
      </c>
      <c r="I112" s="100">
        <v>31.8</v>
      </c>
      <c r="J112" s="100">
        <v>31.8</v>
      </c>
      <c r="K112" s="100">
        <v>187</v>
      </c>
      <c r="L112" s="100">
        <v>187</v>
      </c>
      <c r="M112" s="100">
        <v>0.2</v>
      </c>
      <c r="N112" s="100">
        <v>2.6</v>
      </c>
      <c r="O112" s="100">
        <v>60</v>
      </c>
      <c r="P112" s="100">
        <v>0</v>
      </c>
      <c r="Q112" s="100">
        <v>133.80000000000001</v>
      </c>
      <c r="R112" s="100">
        <v>65.900000000000006</v>
      </c>
      <c r="S112" s="100">
        <v>18.8</v>
      </c>
      <c r="T112" s="100">
        <v>0.6</v>
      </c>
      <c r="U112" s="171"/>
    </row>
    <row r="113" spans="1:21" ht="15.75" thickBot="1" x14ac:dyDescent="0.3">
      <c r="A113" s="156"/>
      <c r="B113" s="186" t="s">
        <v>106</v>
      </c>
      <c r="C113" s="42">
        <v>36</v>
      </c>
      <c r="D113" s="42">
        <v>36</v>
      </c>
      <c r="E113" s="90">
        <v>2.88</v>
      </c>
      <c r="F113" s="90">
        <v>2.88</v>
      </c>
      <c r="G113" s="90">
        <v>0.72</v>
      </c>
      <c r="H113" s="90">
        <v>0.72</v>
      </c>
      <c r="I113" s="90">
        <v>19.8</v>
      </c>
      <c r="J113" s="90">
        <v>19.8</v>
      </c>
      <c r="K113" s="90">
        <v>100.8</v>
      </c>
      <c r="L113" s="90">
        <v>100.8</v>
      </c>
      <c r="M113" s="100">
        <v>0.24000000000000002</v>
      </c>
      <c r="N113" s="100">
        <v>0</v>
      </c>
      <c r="O113" s="100">
        <v>0</v>
      </c>
      <c r="P113" s="100">
        <v>0</v>
      </c>
      <c r="Q113" s="100">
        <v>0</v>
      </c>
      <c r="R113" s="100">
        <v>0.38400000000000001</v>
      </c>
      <c r="S113" s="100">
        <v>17.28</v>
      </c>
      <c r="T113" s="100">
        <v>2.88</v>
      </c>
      <c r="U113" s="171"/>
    </row>
    <row r="114" spans="1:21" ht="15.75" thickBot="1" x14ac:dyDescent="0.3">
      <c r="A114" s="165" t="s">
        <v>104</v>
      </c>
      <c r="B114" s="78"/>
      <c r="C114" s="154"/>
      <c r="D114" s="154"/>
      <c r="E114" s="59">
        <f>E113+E112+E111</f>
        <v>12.620000000000001</v>
      </c>
      <c r="F114" s="59">
        <f t="shared" ref="F114:T114" si="12">F113+F112+F111</f>
        <v>12.620000000000001</v>
      </c>
      <c r="G114" s="59">
        <f t="shared" si="12"/>
        <v>14.329999999999998</v>
      </c>
      <c r="H114" s="59">
        <f t="shared" si="12"/>
        <v>14.329999999999998</v>
      </c>
      <c r="I114" s="59">
        <f t="shared" si="12"/>
        <v>83.52</v>
      </c>
      <c r="J114" s="59">
        <f t="shared" si="12"/>
        <v>83.52</v>
      </c>
      <c r="K114" s="59">
        <f t="shared" si="12"/>
        <v>520.9</v>
      </c>
      <c r="L114" s="59">
        <f t="shared" si="12"/>
        <v>520.9</v>
      </c>
      <c r="M114" s="59">
        <f t="shared" si="12"/>
        <v>0.47990000000000005</v>
      </c>
      <c r="N114" s="59">
        <f t="shared" si="12"/>
        <v>2.6</v>
      </c>
      <c r="O114" s="59">
        <f t="shared" si="12"/>
        <v>87.09</v>
      </c>
      <c r="P114" s="59">
        <f t="shared" si="12"/>
        <v>0</v>
      </c>
      <c r="Q114" s="59">
        <f t="shared" si="12"/>
        <v>145.14000000000001</v>
      </c>
      <c r="R114" s="59">
        <f t="shared" si="12"/>
        <v>106.10000000000001</v>
      </c>
      <c r="S114" s="59">
        <f t="shared" si="12"/>
        <v>44.059999999999995</v>
      </c>
      <c r="T114" s="59">
        <f t="shared" si="12"/>
        <v>5.2981818181818179</v>
      </c>
      <c r="U114" s="171"/>
    </row>
    <row r="115" spans="1:21" x14ac:dyDescent="0.25">
      <c r="A115" s="171"/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</row>
    <row r="116" spans="1:21" x14ac:dyDescent="0.25">
      <c r="A116" s="171" t="s">
        <v>20</v>
      </c>
      <c r="B116" s="171"/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</row>
    <row r="117" spans="1:21" ht="15.75" customHeight="1" thickBot="1" x14ac:dyDescent="0.3">
      <c r="A117" s="171"/>
      <c r="B117" s="171"/>
      <c r="C117" s="171"/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</row>
    <row r="118" spans="1:21" ht="15.75" thickBot="1" x14ac:dyDescent="0.3">
      <c r="A118" s="54" t="s">
        <v>0</v>
      </c>
      <c r="B118" s="54" t="s">
        <v>1</v>
      </c>
      <c r="C118" s="282" t="s">
        <v>2</v>
      </c>
      <c r="D118" s="284"/>
      <c r="E118" s="282" t="s">
        <v>3</v>
      </c>
      <c r="F118" s="284"/>
      <c r="G118" s="282" t="s">
        <v>4</v>
      </c>
      <c r="H118" s="284"/>
      <c r="I118" s="282" t="s">
        <v>5</v>
      </c>
      <c r="J118" s="284"/>
      <c r="K118" s="282" t="s">
        <v>87</v>
      </c>
      <c r="L118" s="284"/>
      <c r="M118" s="282" t="s">
        <v>6</v>
      </c>
      <c r="N118" s="283"/>
      <c r="O118" s="283"/>
      <c r="P118" s="284"/>
      <c r="Q118" s="282" t="s">
        <v>19</v>
      </c>
      <c r="R118" s="283"/>
      <c r="S118" s="283"/>
      <c r="T118" s="284"/>
      <c r="U118" s="171"/>
    </row>
    <row r="119" spans="1:21" x14ac:dyDescent="0.25">
      <c r="A119" s="272" t="s">
        <v>7</v>
      </c>
      <c r="B119" s="160" t="s">
        <v>8</v>
      </c>
      <c r="C119" s="56" t="s">
        <v>9</v>
      </c>
      <c r="D119" s="56" t="s">
        <v>69</v>
      </c>
      <c r="E119" s="56" t="s">
        <v>9</v>
      </c>
      <c r="F119" s="56" t="s">
        <v>69</v>
      </c>
      <c r="G119" s="56" t="s">
        <v>9</v>
      </c>
      <c r="H119" s="56" t="s">
        <v>69</v>
      </c>
      <c r="I119" s="56" t="s">
        <v>9</v>
      </c>
      <c r="J119" s="56" t="s">
        <v>69</v>
      </c>
      <c r="K119" s="56" t="s">
        <v>9</v>
      </c>
      <c r="L119" s="56" t="s">
        <v>69</v>
      </c>
      <c r="M119" s="159" t="s">
        <v>70</v>
      </c>
      <c r="N119" s="159" t="s">
        <v>71</v>
      </c>
      <c r="O119" s="159" t="s">
        <v>12</v>
      </c>
      <c r="P119" s="159" t="s">
        <v>13</v>
      </c>
      <c r="Q119" s="159" t="s">
        <v>23</v>
      </c>
      <c r="R119" s="159" t="s">
        <v>72</v>
      </c>
      <c r="S119" s="159" t="s">
        <v>73</v>
      </c>
      <c r="T119" s="159" t="s">
        <v>74</v>
      </c>
      <c r="U119" s="171"/>
    </row>
    <row r="120" spans="1:21" ht="15.75" thickBot="1" x14ac:dyDescent="0.3">
      <c r="A120" s="273"/>
      <c r="B120" s="129"/>
      <c r="C120" s="115" t="s">
        <v>17</v>
      </c>
      <c r="D120" s="115" t="s">
        <v>17</v>
      </c>
      <c r="E120" s="115" t="s">
        <v>17</v>
      </c>
      <c r="F120" s="115" t="s">
        <v>17</v>
      </c>
      <c r="G120" s="115" t="s">
        <v>17</v>
      </c>
      <c r="H120" s="115" t="s">
        <v>17</v>
      </c>
      <c r="I120" s="115" t="s">
        <v>17</v>
      </c>
      <c r="J120" s="115" t="s">
        <v>17</v>
      </c>
      <c r="K120" s="115" t="s">
        <v>17</v>
      </c>
      <c r="L120" s="115" t="s">
        <v>17</v>
      </c>
      <c r="M120" s="161"/>
      <c r="N120" s="161"/>
      <c r="O120" s="161"/>
      <c r="P120" s="161"/>
      <c r="Q120" s="161"/>
      <c r="R120" s="161"/>
      <c r="S120" s="161"/>
      <c r="T120" s="161"/>
      <c r="U120" s="171"/>
    </row>
    <row r="121" spans="1:21" ht="16.5" thickBot="1" x14ac:dyDescent="0.3">
      <c r="A121" s="179"/>
      <c r="B121" s="52" t="s">
        <v>55</v>
      </c>
      <c r="C121" s="42">
        <v>30</v>
      </c>
      <c r="D121" s="42">
        <v>30</v>
      </c>
      <c r="E121" s="147">
        <v>0.3</v>
      </c>
      <c r="F121" s="90">
        <v>0.3</v>
      </c>
      <c r="G121" s="90">
        <v>1.7999999999999998</v>
      </c>
      <c r="H121" s="90">
        <v>1.7999999999999998</v>
      </c>
      <c r="I121" s="90">
        <v>2.1</v>
      </c>
      <c r="J121" s="90">
        <v>2.1</v>
      </c>
      <c r="K121" s="90">
        <v>27</v>
      </c>
      <c r="L121" s="90">
        <v>27</v>
      </c>
      <c r="M121" s="119">
        <v>7.1999999999999998E-3</v>
      </c>
      <c r="N121" s="119">
        <v>1.6568999999999998</v>
      </c>
      <c r="O121" s="119">
        <v>0</v>
      </c>
      <c r="P121" s="119">
        <v>0</v>
      </c>
      <c r="Q121" s="119">
        <v>5.4480000000000004</v>
      </c>
      <c r="R121" s="119">
        <v>6.8369999999999997</v>
      </c>
      <c r="S121" s="119">
        <v>3.9569999999999999</v>
      </c>
      <c r="T121" s="119">
        <v>0.24</v>
      </c>
      <c r="U121" s="171"/>
    </row>
    <row r="122" spans="1:21" ht="28.5" customHeight="1" thickBot="1" x14ac:dyDescent="0.3">
      <c r="A122" s="173">
        <v>124</v>
      </c>
      <c r="B122" s="52" t="s">
        <v>136</v>
      </c>
      <c r="C122" s="245" t="s">
        <v>98</v>
      </c>
      <c r="D122" s="245" t="s">
        <v>133</v>
      </c>
      <c r="E122" s="100">
        <v>1.86</v>
      </c>
      <c r="F122" s="100">
        <v>2.2599999999999998</v>
      </c>
      <c r="G122" s="100">
        <v>4.9399999999999995</v>
      </c>
      <c r="H122" s="100">
        <v>5.8</v>
      </c>
      <c r="I122" s="100">
        <v>8.4599999999999991</v>
      </c>
      <c r="J122" s="100">
        <v>10.459999999999999</v>
      </c>
      <c r="K122" s="100">
        <v>86.5</v>
      </c>
      <c r="L122" s="100">
        <v>104.10000000000001</v>
      </c>
      <c r="M122" s="119">
        <v>5.7500000000000002E-2</v>
      </c>
      <c r="N122" s="119">
        <v>18.465</v>
      </c>
      <c r="O122" s="119">
        <v>0</v>
      </c>
      <c r="P122" s="119">
        <v>0</v>
      </c>
      <c r="Q122" s="119">
        <v>43.324999999999996</v>
      </c>
      <c r="R122" s="119">
        <v>47.625</v>
      </c>
      <c r="S122" s="119">
        <v>22.250000000000004</v>
      </c>
      <c r="T122" s="119">
        <v>0.8</v>
      </c>
      <c r="U122" s="171"/>
    </row>
    <row r="123" spans="1:21" ht="32.25" thickBot="1" x14ac:dyDescent="0.3">
      <c r="A123" s="47">
        <v>437</v>
      </c>
      <c r="B123" s="52" t="s">
        <v>48</v>
      </c>
      <c r="C123" s="102" t="s">
        <v>86</v>
      </c>
      <c r="D123" s="102" t="s">
        <v>86</v>
      </c>
      <c r="E123" s="100">
        <v>13.900000000000002</v>
      </c>
      <c r="F123" s="100">
        <v>13.900000000000002</v>
      </c>
      <c r="G123" s="100">
        <v>6.5</v>
      </c>
      <c r="H123" s="100">
        <v>6.5</v>
      </c>
      <c r="I123" s="100">
        <v>4</v>
      </c>
      <c r="J123" s="100">
        <v>4</v>
      </c>
      <c r="K123" s="100">
        <v>132</v>
      </c>
      <c r="L123" s="100">
        <v>132</v>
      </c>
      <c r="M123" s="100">
        <v>3.3000000000000002E-2</v>
      </c>
      <c r="N123" s="100">
        <v>0.5</v>
      </c>
      <c r="O123" s="100">
        <v>13.33</v>
      </c>
      <c r="P123" s="100">
        <v>0</v>
      </c>
      <c r="Q123" s="100">
        <v>24.33</v>
      </c>
      <c r="R123" s="100">
        <v>103.49999999999999</v>
      </c>
      <c r="S123" s="100">
        <v>22.66</v>
      </c>
      <c r="T123" s="100">
        <v>2.2000000000000002</v>
      </c>
      <c r="U123" s="171"/>
    </row>
    <row r="124" spans="1:21" ht="32.25" thickBot="1" x14ac:dyDescent="0.3">
      <c r="A124" s="47">
        <v>520</v>
      </c>
      <c r="B124" s="37" t="s">
        <v>45</v>
      </c>
      <c r="C124" s="102">
        <v>150</v>
      </c>
      <c r="D124" s="102">
        <v>150</v>
      </c>
      <c r="E124" s="100">
        <v>3.1500000000000004</v>
      </c>
      <c r="F124" s="100">
        <v>3.1500000000000004</v>
      </c>
      <c r="G124" s="100">
        <v>6.75</v>
      </c>
      <c r="H124" s="100">
        <v>6.75</v>
      </c>
      <c r="I124" s="100">
        <v>21.9</v>
      </c>
      <c r="J124" s="100">
        <v>21.9</v>
      </c>
      <c r="K124" s="100">
        <v>163.5</v>
      </c>
      <c r="L124" s="100">
        <v>163.5</v>
      </c>
      <c r="M124" s="100">
        <v>0.13949999999999999</v>
      </c>
      <c r="N124" s="100">
        <v>18.160499999999999</v>
      </c>
      <c r="O124" s="100">
        <v>25.500000000000004</v>
      </c>
      <c r="P124" s="100">
        <v>0</v>
      </c>
      <c r="Q124" s="100">
        <v>36.975000000000001</v>
      </c>
      <c r="R124" s="100">
        <v>86.594999999999985</v>
      </c>
      <c r="S124" s="100">
        <v>27.75</v>
      </c>
      <c r="T124" s="100">
        <v>1</v>
      </c>
      <c r="U124" s="171"/>
    </row>
    <row r="125" spans="1:21" ht="16.5" thickBot="1" x14ac:dyDescent="0.3">
      <c r="A125" s="178">
        <v>684.68499999999995</v>
      </c>
      <c r="B125" s="52" t="s">
        <v>117</v>
      </c>
      <c r="C125" s="42" t="s">
        <v>115</v>
      </c>
      <c r="D125" s="102" t="s">
        <v>115</v>
      </c>
      <c r="E125" s="119">
        <v>0.2</v>
      </c>
      <c r="F125" s="119">
        <v>0.2</v>
      </c>
      <c r="G125" s="119">
        <v>0</v>
      </c>
      <c r="H125" s="119">
        <v>0</v>
      </c>
      <c r="I125" s="119">
        <v>15</v>
      </c>
      <c r="J125" s="119">
        <v>15</v>
      </c>
      <c r="K125" s="119">
        <v>115.99999999999999</v>
      </c>
      <c r="L125" s="119">
        <v>115.99999999999999</v>
      </c>
      <c r="M125" s="119">
        <v>0</v>
      </c>
      <c r="N125" s="119">
        <v>0</v>
      </c>
      <c r="O125" s="119">
        <v>0</v>
      </c>
      <c r="P125" s="119">
        <v>0</v>
      </c>
      <c r="Q125" s="119">
        <v>6</v>
      </c>
      <c r="R125" s="119">
        <v>4</v>
      </c>
      <c r="S125" s="119">
        <v>3</v>
      </c>
      <c r="T125" s="119">
        <v>0.4</v>
      </c>
      <c r="U125" s="171"/>
    </row>
    <row r="126" spans="1:21" ht="79.5" thickBot="1" x14ac:dyDescent="0.3">
      <c r="A126" s="12"/>
      <c r="B126" s="52" t="s">
        <v>24</v>
      </c>
      <c r="C126" s="244">
        <v>60</v>
      </c>
      <c r="D126" s="244">
        <v>60</v>
      </c>
      <c r="E126" s="119">
        <v>4.2</v>
      </c>
      <c r="F126" s="119">
        <v>4.2</v>
      </c>
      <c r="G126" s="119">
        <v>0.6</v>
      </c>
      <c r="H126" s="119">
        <v>0.6</v>
      </c>
      <c r="I126" s="119">
        <v>27.6</v>
      </c>
      <c r="J126" s="119">
        <v>27.6</v>
      </c>
      <c r="K126" s="119">
        <v>132</v>
      </c>
      <c r="L126" s="119">
        <v>132</v>
      </c>
      <c r="M126" s="119">
        <v>0.1</v>
      </c>
      <c r="N126" s="119">
        <v>0</v>
      </c>
      <c r="O126" s="119">
        <v>0</v>
      </c>
      <c r="P126" s="119">
        <v>1.3</v>
      </c>
      <c r="Q126" s="119">
        <v>10.8</v>
      </c>
      <c r="R126" s="119">
        <v>52.2</v>
      </c>
      <c r="S126" s="119">
        <v>11.4</v>
      </c>
      <c r="T126" s="119">
        <v>2.4</v>
      </c>
      <c r="U126" s="171"/>
    </row>
    <row r="127" spans="1:21" ht="15.75" thickBot="1" x14ac:dyDescent="0.3">
      <c r="A127" s="165" t="s">
        <v>104</v>
      </c>
      <c r="B127" s="146"/>
      <c r="C127" s="154"/>
      <c r="D127" s="154"/>
      <c r="E127" s="59">
        <f>E126+E125+E124+E123+E122+E121</f>
        <v>23.610000000000003</v>
      </c>
      <c r="F127" s="59">
        <f t="shared" ref="F127:T127" si="13">F126+F125+F124+F123+F122+F121</f>
        <v>24.01</v>
      </c>
      <c r="G127" s="59">
        <f t="shared" si="13"/>
        <v>20.59</v>
      </c>
      <c r="H127" s="59">
        <f t="shared" si="13"/>
        <v>21.45</v>
      </c>
      <c r="I127" s="59">
        <f t="shared" si="13"/>
        <v>79.059999999999988</v>
      </c>
      <c r="J127" s="59">
        <f t="shared" si="13"/>
        <v>81.059999999999988</v>
      </c>
      <c r="K127" s="59">
        <f t="shared" si="13"/>
        <v>657</v>
      </c>
      <c r="L127" s="59">
        <f t="shared" si="13"/>
        <v>674.6</v>
      </c>
      <c r="M127" s="59">
        <f t="shared" si="13"/>
        <v>0.33719999999999994</v>
      </c>
      <c r="N127" s="59">
        <f t="shared" si="13"/>
        <v>38.782400000000003</v>
      </c>
      <c r="O127" s="59">
        <f t="shared" si="13"/>
        <v>38.830000000000005</v>
      </c>
      <c r="P127" s="59">
        <f t="shared" si="13"/>
        <v>1.3</v>
      </c>
      <c r="Q127" s="59">
        <f t="shared" si="13"/>
        <v>126.87800000000001</v>
      </c>
      <c r="R127" s="59">
        <f t="shared" si="13"/>
        <v>300.75699999999995</v>
      </c>
      <c r="S127" s="59">
        <f t="shared" si="13"/>
        <v>91.016999999999996</v>
      </c>
      <c r="T127" s="59">
        <f t="shared" si="13"/>
        <v>7.04</v>
      </c>
      <c r="U127" s="171"/>
    </row>
    <row r="128" spans="1:21" ht="24.75" thickBot="1" x14ac:dyDescent="0.3">
      <c r="A128" s="165" t="s">
        <v>92</v>
      </c>
      <c r="B128" s="146"/>
      <c r="C128" s="154"/>
      <c r="D128" s="154"/>
      <c r="E128" s="59">
        <f t="shared" ref="E128:T128" si="14">E127+E114</f>
        <v>36.230000000000004</v>
      </c>
      <c r="F128" s="59">
        <f t="shared" si="14"/>
        <v>36.630000000000003</v>
      </c>
      <c r="G128" s="59">
        <f t="shared" si="14"/>
        <v>34.92</v>
      </c>
      <c r="H128" s="59">
        <f t="shared" si="14"/>
        <v>35.78</v>
      </c>
      <c r="I128" s="59">
        <f t="shared" si="14"/>
        <v>162.57999999999998</v>
      </c>
      <c r="J128" s="59">
        <f t="shared" si="14"/>
        <v>164.57999999999998</v>
      </c>
      <c r="K128" s="59">
        <f t="shared" si="14"/>
        <v>1177.9000000000001</v>
      </c>
      <c r="L128" s="59">
        <f t="shared" si="14"/>
        <v>1195.5</v>
      </c>
      <c r="M128" s="59">
        <f t="shared" si="14"/>
        <v>0.81709999999999994</v>
      </c>
      <c r="N128" s="59">
        <f t="shared" si="14"/>
        <v>41.382400000000004</v>
      </c>
      <c r="O128" s="59">
        <f t="shared" si="14"/>
        <v>125.92000000000002</v>
      </c>
      <c r="P128" s="59">
        <f t="shared" si="14"/>
        <v>1.3</v>
      </c>
      <c r="Q128" s="59">
        <f t="shared" si="14"/>
        <v>272.01800000000003</v>
      </c>
      <c r="R128" s="59">
        <f t="shared" si="14"/>
        <v>406.85699999999997</v>
      </c>
      <c r="S128" s="59">
        <f t="shared" si="14"/>
        <v>135.077</v>
      </c>
      <c r="T128" s="60">
        <f t="shared" si="14"/>
        <v>12.338181818181818</v>
      </c>
      <c r="U128" s="171"/>
    </row>
    <row r="129" spans="1:21" x14ac:dyDescent="0.25">
      <c r="A129" s="170"/>
      <c r="B129" s="171"/>
      <c r="C129" s="171"/>
      <c r="D129" s="171"/>
      <c r="E129" s="171"/>
      <c r="F129" s="171"/>
      <c r="G129" s="171"/>
      <c r="H129" s="171"/>
      <c r="I129" s="171"/>
      <c r="J129" s="171"/>
      <c r="K129" s="171"/>
      <c r="L129" s="171"/>
      <c r="M129" s="171"/>
      <c r="N129" s="171"/>
      <c r="O129" s="171"/>
      <c r="P129" s="171"/>
      <c r="Q129" s="171"/>
      <c r="R129" s="171"/>
      <c r="S129" s="171"/>
      <c r="T129" s="171"/>
      <c r="U129" s="171"/>
    </row>
    <row r="130" spans="1:21" x14ac:dyDescent="0.25">
      <c r="A130" s="291" t="s">
        <v>27</v>
      </c>
      <c r="B130" s="291"/>
      <c r="C130" s="291"/>
      <c r="D130" s="291"/>
      <c r="E130" s="291"/>
      <c r="F130" s="291"/>
      <c r="G130" s="291"/>
      <c r="H130" s="291"/>
      <c r="I130" s="291"/>
      <c r="J130" s="291"/>
      <c r="K130" s="291"/>
      <c r="L130" s="291"/>
      <c r="M130" s="291"/>
      <c r="N130" s="291"/>
      <c r="O130" s="291"/>
      <c r="P130" s="291"/>
      <c r="Q130" s="291"/>
      <c r="R130" s="291"/>
      <c r="S130" s="291"/>
      <c r="T130" s="291"/>
      <c r="U130" s="171"/>
    </row>
    <row r="131" spans="1:21" x14ac:dyDescent="0.25">
      <c r="A131" s="291" t="s">
        <v>36</v>
      </c>
      <c r="B131" s="291"/>
      <c r="C131" s="291"/>
      <c r="D131" s="291"/>
      <c r="E131" s="291"/>
      <c r="F131" s="291"/>
      <c r="G131" s="291"/>
      <c r="H131" s="291"/>
      <c r="I131" s="291"/>
      <c r="J131" s="291"/>
      <c r="K131" s="291"/>
      <c r="L131" s="291"/>
      <c r="M131" s="291"/>
      <c r="N131" s="291"/>
      <c r="O131" s="291"/>
      <c r="P131" s="291"/>
      <c r="Q131" s="291"/>
      <c r="R131" s="291"/>
      <c r="S131" s="291"/>
      <c r="T131" s="291"/>
      <c r="U131" s="171"/>
    </row>
    <row r="132" spans="1:21" x14ac:dyDescent="0.25">
      <c r="A132" s="291"/>
      <c r="B132" s="291"/>
      <c r="C132" s="291"/>
      <c r="D132" s="291"/>
      <c r="E132" s="291"/>
      <c r="F132" s="291"/>
      <c r="G132" s="291"/>
      <c r="H132" s="291"/>
      <c r="I132" s="291"/>
      <c r="J132" s="291"/>
      <c r="K132" s="291"/>
      <c r="L132" s="291"/>
      <c r="M132" s="291"/>
      <c r="N132" s="291"/>
      <c r="O132" s="291"/>
      <c r="P132" s="291"/>
      <c r="Q132" s="291"/>
      <c r="R132" s="291"/>
      <c r="S132" s="291"/>
      <c r="T132" s="291"/>
      <c r="U132" s="171"/>
    </row>
    <row r="133" spans="1:21" x14ac:dyDescent="0.25">
      <c r="A133" s="291" t="s">
        <v>41</v>
      </c>
      <c r="B133" s="291"/>
      <c r="C133" s="291"/>
      <c r="D133" s="291"/>
      <c r="E133" s="291"/>
      <c r="F133" s="291"/>
      <c r="G133" s="291"/>
      <c r="H133" s="291"/>
      <c r="I133" s="291"/>
      <c r="J133" s="291"/>
      <c r="K133" s="291"/>
      <c r="L133" s="291"/>
      <c r="M133" s="291"/>
      <c r="N133" s="291"/>
      <c r="O133" s="291"/>
      <c r="P133" s="291"/>
      <c r="Q133" s="291"/>
      <c r="R133" s="291"/>
      <c r="S133" s="291"/>
      <c r="T133" s="291"/>
      <c r="U133" s="171"/>
    </row>
    <row r="134" spans="1:21" ht="15.75" customHeight="1" thickBot="1" x14ac:dyDescent="0.3">
      <c r="A134" s="171"/>
      <c r="B134" s="171"/>
      <c r="C134" s="171"/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71"/>
    </row>
    <row r="135" spans="1:21" ht="15.75" customHeight="1" thickBot="1" x14ac:dyDescent="0.3">
      <c r="A135" s="54" t="s">
        <v>0</v>
      </c>
      <c r="B135" s="54" t="s">
        <v>1</v>
      </c>
      <c r="C135" s="165" t="s">
        <v>2</v>
      </c>
      <c r="D135" s="167"/>
      <c r="E135" s="282" t="s">
        <v>3</v>
      </c>
      <c r="F135" s="284"/>
      <c r="G135" s="282" t="s">
        <v>4</v>
      </c>
      <c r="H135" s="284"/>
      <c r="I135" s="282" t="s">
        <v>5</v>
      </c>
      <c r="J135" s="284"/>
      <c r="K135" s="282" t="s">
        <v>87</v>
      </c>
      <c r="L135" s="284"/>
      <c r="M135" s="282" t="s">
        <v>6</v>
      </c>
      <c r="N135" s="283"/>
      <c r="O135" s="283"/>
      <c r="P135" s="284"/>
      <c r="Q135" s="282" t="s">
        <v>19</v>
      </c>
      <c r="R135" s="283"/>
      <c r="S135" s="283"/>
      <c r="T135" s="284"/>
      <c r="U135" s="171"/>
    </row>
    <row r="136" spans="1:21" x14ac:dyDescent="0.25">
      <c r="A136" s="272" t="s">
        <v>7</v>
      </c>
      <c r="B136" s="160" t="s">
        <v>8</v>
      </c>
      <c r="C136" s="56" t="s">
        <v>9</v>
      </c>
      <c r="D136" s="56" t="s">
        <v>69</v>
      </c>
      <c r="E136" s="56" t="s">
        <v>9</v>
      </c>
      <c r="F136" s="56" t="s">
        <v>69</v>
      </c>
      <c r="G136" s="56" t="s">
        <v>9</v>
      </c>
      <c r="H136" s="56" t="s">
        <v>69</v>
      </c>
      <c r="I136" s="56" t="s">
        <v>9</v>
      </c>
      <c r="J136" s="56" t="s">
        <v>69</v>
      </c>
      <c r="K136" s="56" t="s">
        <v>9</v>
      </c>
      <c r="L136" s="56" t="s">
        <v>69</v>
      </c>
      <c r="M136" s="271" t="s">
        <v>70</v>
      </c>
      <c r="N136" s="271" t="s">
        <v>71</v>
      </c>
      <c r="O136" s="271" t="s">
        <v>12</v>
      </c>
      <c r="P136" s="271" t="s">
        <v>13</v>
      </c>
      <c r="Q136" s="271" t="s">
        <v>23</v>
      </c>
      <c r="R136" s="271" t="s">
        <v>72</v>
      </c>
      <c r="S136" s="271" t="s">
        <v>73</v>
      </c>
      <c r="T136" s="271" t="s">
        <v>74</v>
      </c>
      <c r="U136" s="171"/>
    </row>
    <row r="137" spans="1:21" ht="15.75" thickBot="1" x14ac:dyDescent="0.3">
      <c r="A137" s="273"/>
      <c r="B137" s="129"/>
      <c r="C137" s="115" t="s">
        <v>17</v>
      </c>
      <c r="D137" s="115" t="s">
        <v>17</v>
      </c>
      <c r="E137" s="115" t="s">
        <v>17</v>
      </c>
      <c r="F137" s="115" t="s">
        <v>17</v>
      </c>
      <c r="G137" s="115" t="s">
        <v>17</v>
      </c>
      <c r="H137" s="115" t="s">
        <v>17</v>
      </c>
      <c r="I137" s="115" t="s">
        <v>17</v>
      </c>
      <c r="J137" s="115" t="s">
        <v>17</v>
      </c>
      <c r="K137" s="115" t="s">
        <v>17</v>
      </c>
      <c r="L137" s="115" t="s">
        <v>17</v>
      </c>
      <c r="M137" s="273"/>
      <c r="N137" s="273"/>
      <c r="O137" s="273"/>
      <c r="P137" s="273"/>
      <c r="Q137" s="273"/>
      <c r="R137" s="273"/>
      <c r="S137" s="273"/>
      <c r="T137" s="273"/>
      <c r="U137" s="171"/>
    </row>
    <row r="138" spans="1:21" ht="30.75" thickBot="1" x14ac:dyDescent="0.3">
      <c r="A138" s="89">
        <v>302</v>
      </c>
      <c r="B138" s="39" t="s">
        <v>94</v>
      </c>
      <c r="C138" s="222" t="s">
        <v>135</v>
      </c>
      <c r="D138" s="222" t="s">
        <v>135</v>
      </c>
      <c r="E138" s="218">
        <v>8.1999999999999993</v>
      </c>
      <c r="F138" s="218">
        <v>8.1999999999999993</v>
      </c>
      <c r="G138" s="218">
        <v>12.4</v>
      </c>
      <c r="H138" s="218">
        <v>12.4</v>
      </c>
      <c r="I138" s="218">
        <v>51</v>
      </c>
      <c r="J138" s="218">
        <v>51</v>
      </c>
      <c r="K138" s="218">
        <v>358</v>
      </c>
      <c r="L138" s="218">
        <v>358</v>
      </c>
      <c r="M138" s="204">
        <v>0.6</v>
      </c>
      <c r="N138" s="204">
        <v>0.9</v>
      </c>
      <c r="O138" s="204">
        <v>0</v>
      </c>
      <c r="P138" s="204">
        <v>0.1</v>
      </c>
      <c r="Q138" s="204">
        <v>196.2</v>
      </c>
      <c r="R138" s="204">
        <v>522</v>
      </c>
      <c r="S138" s="204">
        <v>120</v>
      </c>
      <c r="T138" s="204">
        <v>8.8000000000000007</v>
      </c>
      <c r="U138" s="171"/>
    </row>
    <row r="139" spans="1:21" ht="15.75" thickBot="1" x14ac:dyDescent="0.3">
      <c r="A139" s="178">
        <v>684.68499999999995</v>
      </c>
      <c r="B139" s="186" t="s">
        <v>117</v>
      </c>
      <c r="C139" s="42" t="s">
        <v>115</v>
      </c>
      <c r="D139" s="102" t="s">
        <v>115</v>
      </c>
      <c r="E139" s="119">
        <v>0.2</v>
      </c>
      <c r="F139" s="119">
        <v>0.2</v>
      </c>
      <c r="G139" s="119">
        <v>0</v>
      </c>
      <c r="H139" s="119">
        <v>0</v>
      </c>
      <c r="I139" s="119">
        <v>15</v>
      </c>
      <c r="J139" s="119">
        <v>15</v>
      </c>
      <c r="K139" s="119">
        <v>115.99999999999999</v>
      </c>
      <c r="L139" s="119">
        <v>115.99999999999999</v>
      </c>
      <c r="M139" s="119">
        <v>0</v>
      </c>
      <c r="N139" s="119">
        <v>0</v>
      </c>
      <c r="O139" s="119">
        <v>0</v>
      </c>
      <c r="P139" s="119">
        <v>0</v>
      </c>
      <c r="Q139" s="119">
        <v>6</v>
      </c>
      <c r="R139" s="119">
        <v>4</v>
      </c>
      <c r="S139" s="119">
        <v>3</v>
      </c>
      <c r="T139" s="119">
        <v>0.4</v>
      </c>
      <c r="U139" s="171"/>
    </row>
    <row r="140" spans="1:21" ht="15.75" thickBot="1" x14ac:dyDescent="0.3">
      <c r="A140" s="165" t="s">
        <v>104</v>
      </c>
      <c r="B140" s="146"/>
      <c r="C140" s="146"/>
      <c r="D140" s="146"/>
      <c r="E140" s="59">
        <f>E139+E138</f>
        <v>8.3999999999999986</v>
      </c>
      <c r="F140" s="59">
        <f t="shared" ref="F140:T140" si="15">F139+F138</f>
        <v>8.3999999999999986</v>
      </c>
      <c r="G140" s="59">
        <f t="shared" si="15"/>
        <v>12.4</v>
      </c>
      <c r="H140" s="59">
        <f t="shared" si="15"/>
        <v>12.4</v>
      </c>
      <c r="I140" s="59">
        <f t="shared" si="15"/>
        <v>66</v>
      </c>
      <c r="J140" s="59">
        <f t="shared" si="15"/>
        <v>66</v>
      </c>
      <c r="K140" s="59">
        <f t="shared" si="15"/>
        <v>474</v>
      </c>
      <c r="L140" s="59">
        <f t="shared" si="15"/>
        <v>474</v>
      </c>
      <c r="M140" s="59">
        <f t="shared" si="15"/>
        <v>0.6</v>
      </c>
      <c r="N140" s="59">
        <f t="shared" si="15"/>
        <v>0.9</v>
      </c>
      <c r="O140" s="59">
        <f t="shared" si="15"/>
        <v>0</v>
      </c>
      <c r="P140" s="59">
        <f t="shared" si="15"/>
        <v>0.1</v>
      </c>
      <c r="Q140" s="59">
        <f t="shared" si="15"/>
        <v>202.2</v>
      </c>
      <c r="R140" s="59">
        <f t="shared" si="15"/>
        <v>526</v>
      </c>
      <c r="S140" s="59">
        <f t="shared" si="15"/>
        <v>123</v>
      </c>
      <c r="T140" s="59">
        <f t="shared" si="15"/>
        <v>9.2000000000000011</v>
      </c>
      <c r="U140" s="171"/>
    </row>
    <row r="141" spans="1:21" x14ac:dyDescent="0.25">
      <c r="A141" s="170"/>
      <c r="B141" s="170"/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U141" s="171"/>
    </row>
    <row r="142" spans="1:21" x14ac:dyDescent="0.25">
      <c r="A142" s="291" t="s">
        <v>20</v>
      </c>
      <c r="B142" s="291"/>
      <c r="C142" s="291"/>
      <c r="D142" s="291"/>
      <c r="E142" s="291"/>
      <c r="F142" s="291"/>
      <c r="G142" s="291"/>
      <c r="H142" s="291"/>
      <c r="I142" s="291"/>
      <c r="J142" s="291"/>
      <c r="K142" s="291"/>
      <c r="L142" s="291"/>
      <c r="M142" s="291"/>
      <c r="N142" s="291"/>
      <c r="O142" s="291"/>
      <c r="P142" s="291"/>
      <c r="Q142" s="291"/>
      <c r="R142" s="291"/>
      <c r="S142" s="291"/>
      <c r="T142" s="291"/>
      <c r="U142" s="171"/>
    </row>
    <row r="143" spans="1:21" ht="15.75" customHeight="1" thickBot="1" x14ac:dyDescent="0.3">
      <c r="A143" s="171"/>
      <c r="B143" s="171"/>
      <c r="C143" s="171"/>
      <c r="D143" s="171"/>
      <c r="E143" s="171"/>
      <c r="F143" s="171"/>
      <c r="G143" s="171"/>
      <c r="H143" s="171"/>
      <c r="I143" s="171"/>
      <c r="J143" s="171"/>
      <c r="K143" s="171"/>
      <c r="L143" s="171"/>
      <c r="M143" s="171"/>
      <c r="N143" s="171"/>
      <c r="O143" s="171"/>
      <c r="P143" s="171"/>
      <c r="Q143" s="171"/>
      <c r="R143" s="171"/>
      <c r="S143" s="171"/>
      <c r="T143" s="171"/>
      <c r="U143" s="171"/>
    </row>
    <row r="144" spans="1:21" ht="15.75" customHeight="1" thickBot="1" x14ac:dyDescent="0.3">
      <c r="A144" s="54" t="s">
        <v>0</v>
      </c>
      <c r="B144" s="54" t="s">
        <v>1</v>
      </c>
      <c r="C144" s="165" t="s">
        <v>2</v>
      </c>
      <c r="D144" s="167"/>
      <c r="E144" s="282" t="s">
        <v>3</v>
      </c>
      <c r="F144" s="284"/>
      <c r="G144" s="282" t="s">
        <v>4</v>
      </c>
      <c r="H144" s="284"/>
      <c r="I144" s="282" t="s">
        <v>5</v>
      </c>
      <c r="J144" s="284"/>
      <c r="K144" s="282" t="s">
        <v>87</v>
      </c>
      <c r="L144" s="284"/>
      <c r="M144" s="282" t="s">
        <v>6</v>
      </c>
      <c r="N144" s="283"/>
      <c r="O144" s="283"/>
      <c r="P144" s="284"/>
      <c r="Q144" s="282" t="s">
        <v>19</v>
      </c>
      <c r="R144" s="283"/>
      <c r="S144" s="283"/>
      <c r="T144" s="284"/>
      <c r="U144" s="171"/>
    </row>
    <row r="145" spans="1:21" x14ac:dyDescent="0.25">
      <c r="A145" s="272" t="s">
        <v>7</v>
      </c>
      <c r="B145" s="160" t="s">
        <v>8</v>
      </c>
      <c r="C145" s="56" t="s">
        <v>9</v>
      </c>
      <c r="D145" s="56" t="s">
        <v>69</v>
      </c>
      <c r="E145" s="56" t="s">
        <v>9</v>
      </c>
      <c r="F145" s="56" t="s">
        <v>69</v>
      </c>
      <c r="G145" s="56" t="s">
        <v>9</v>
      </c>
      <c r="H145" s="56" t="s">
        <v>69</v>
      </c>
      <c r="I145" s="56" t="s">
        <v>9</v>
      </c>
      <c r="J145" s="56" t="s">
        <v>69</v>
      </c>
      <c r="K145" s="56" t="s">
        <v>9</v>
      </c>
      <c r="L145" s="56" t="s">
        <v>69</v>
      </c>
      <c r="M145" s="271" t="s">
        <v>70</v>
      </c>
      <c r="N145" s="271" t="s">
        <v>71</v>
      </c>
      <c r="O145" s="271" t="s">
        <v>12</v>
      </c>
      <c r="P145" s="271" t="s">
        <v>13</v>
      </c>
      <c r="Q145" s="271" t="s">
        <v>23</v>
      </c>
      <c r="R145" s="271" t="s">
        <v>72</v>
      </c>
      <c r="S145" s="271" t="s">
        <v>73</v>
      </c>
      <c r="T145" s="271" t="s">
        <v>74</v>
      </c>
      <c r="U145" s="171"/>
    </row>
    <row r="146" spans="1:21" ht="15.75" thickBot="1" x14ac:dyDescent="0.3">
      <c r="A146" s="273"/>
      <c r="B146" s="129"/>
      <c r="C146" s="115" t="s">
        <v>17</v>
      </c>
      <c r="D146" s="115" t="s">
        <v>17</v>
      </c>
      <c r="E146" s="115" t="s">
        <v>17</v>
      </c>
      <c r="F146" s="115" t="s">
        <v>17</v>
      </c>
      <c r="G146" s="115" t="s">
        <v>17</v>
      </c>
      <c r="H146" s="115" t="s">
        <v>17</v>
      </c>
      <c r="I146" s="115" t="s">
        <v>17</v>
      </c>
      <c r="J146" s="115" t="s">
        <v>17</v>
      </c>
      <c r="K146" s="115" t="s">
        <v>17</v>
      </c>
      <c r="L146" s="115" t="s">
        <v>17</v>
      </c>
      <c r="M146" s="273"/>
      <c r="N146" s="273"/>
      <c r="O146" s="273"/>
      <c r="P146" s="273"/>
      <c r="Q146" s="273"/>
      <c r="R146" s="273"/>
      <c r="S146" s="273"/>
      <c r="T146" s="273"/>
      <c r="U146" s="171"/>
    </row>
    <row r="147" spans="1:21" ht="30.75" thickBot="1" x14ac:dyDescent="0.3">
      <c r="A147" s="179"/>
      <c r="B147" s="120" t="s">
        <v>75</v>
      </c>
      <c r="C147" s="82">
        <v>30</v>
      </c>
      <c r="D147" s="82">
        <v>30</v>
      </c>
      <c r="E147" s="117">
        <v>0.6</v>
      </c>
      <c r="F147" s="118">
        <v>0.6</v>
      </c>
      <c r="G147" s="118">
        <v>0</v>
      </c>
      <c r="H147" s="118">
        <v>0</v>
      </c>
      <c r="I147" s="118">
        <v>3.3</v>
      </c>
      <c r="J147" s="118">
        <v>3.3</v>
      </c>
      <c r="K147" s="118">
        <v>15</v>
      </c>
      <c r="L147" s="118">
        <v>15</v>
      </c>
      <c r="M147" s="59">
        <v>0</v>
      </c>
      <c r="N147" s="59">
        <v>3.7</v>
      </c>
      <c r="O147" s="59">
        <v>81.099999999999994</v>
      </c>
      <c r="P147" s="59">
        <v>0</v>
      </c>
      <c r="Q147" s="59">
        <v>21.7</v>
      </c>
      <c r="R147" s="59">
        <v>19.600000000000001</v>
      </c>
      <c r="S147" s="59">
        <v>8</v>
      </c>
      <c r="T147" s="60">
        <v>0.39999999999999997</v>
      </c>
      <c r="U147" s="180"/>
    </row>
    <row r="148" spans="1:21" ht="30.75" thickBot="1" x14ac:dyDescent="0.3">
      <c r="A148" s="173">
        <v>147</v>
      </c>
      <c r="B148" s="11" t="s">
        <v>26</v>
      </c>
      <c r="C148" s="30" t="s">
        <v>98</v>
      </c>
      <c r="D148" s="30" t="s">
        <v>133</v>
      </c>
      <c r="E148" s="119">
        <v>3.6</v>
      </c>
      <c r="F148" s="119">
        <v>2.4</v>
      </c>
      <c r="G148" s="119">
        <v>5.08</v>
      </c>
      <c r="H148" s="119">
        <v>5.3</v>
      </c>
      <c r="I148" s="119">
        <v>12.700000000000001</v>
      </c>
      <c r="J148" s="119">
        <v>15.800000000000002</v>
      </c>
      <c r="K148" s="119">
        <v>107.69999999999999</v>
      </c>
      <c r="L148" s="119">
        <v>121.1</v>
      </c>
      <c r="M148" s="119">
        <v>0.11</v>
      </c>
      <c r="N148" s="119">
        <v>8.25</v>
      </c>
      <c r="O148" s="119">
        <v>0</v>
      </c>
      <c r="P148" s="119">
        <v>0.7</v>
      </c>
      <c r="Q148" s="119">
        <v>24.6</v>
      </c>
      <c r="R148" s="119">
        <v>66.650000000000006</v>
      </c>
      <c r="S148" s="119">
        <v>27</v>
      </c>
      <c r="T148" s="119">
        <v>1.0900000000000001</v>
      </c>
      <c r="U148" s="180"/>
    </row>
    <row r="149" spans="1:21" ht="16.5" thickBot="1" x14ac:dyDescent="0.3">
      <c r="A149" s="69">
        <v>413</v>
      </c>
      <c r="B149" s="52" t="s">
        <v>47</v>
      </c>
      <c r="C149" s="244">
        <v>75</v>
      </c>
      <c r="D149" s="244">
        <v>75</v>
      </c>
      <c r="E149" s="100">
        <v>8.25</v>
      </c>
      <c r="F149" s="100">
        <v>8.25</v>
      </c>
      <c r="G149" s="100">
        <v>18</v>
      </c>
      <c r="H149" s="100">
        <v>18</v>
      </c>
      <c r="I149" s="100">
        <v>1.2535714285714286</v>
      </c>
      <c r="J149" s="100">
        <v>204.9975</v>
      </c>
      <c r="K149" s="100">
        <v>204.9975</v>
      </c>
      <c r="L149" s="100">
        <v>204.9975</v>
      </c>
      <c r="M149" s="100">
        <v>204.9975</v>
      </c>
      <c r="N149" s="100">
        <v>0</v>
      </c>
      <c r="O149" s="100">
        <v>0</v>
      </c>
      <c r="P149" s="100">
        <v>0.21428571428571427</v>
      </c>
      <c r="Q149" s="100">
        <v>34.178571428571423</v>
      </c>
      <c r="R149" s="100">
        <v>105</v>
      </c>
      <c r="S149" s="100">
        <v>29.678571428571427</v>
      </c>
      <c r="T149" s="100">
        <v>1.8214285714285714</v>
      </c>
      <c r="U149" s="171"/>
    </row>
    <row r="150" spans="1:21" ht="32.25" thickBot="1" x14ac:dyDescent="0.3">
      <c r="A150" s="178">
        <v>511.59300000000002</v>
      </c>
      <c r="B150" s="37" t="s">
        <v>143</v>
      </c>
      <c r="C150" s="102" t="s">
        <v>144</v>
      </c>
      <c r="D150" s="102" t="s">
        <v>144</v>
      </c>
      <c r="E150" s="100">
        <v>3.8</v>
      </c>
      <c r="F150" s="100">
        <v>3.8</v>
      </c>
      <c r="G150" s="100">
        <v>6.5</v>
      </c>
      <c r="H150" s="100">
        <v>6.5</v>
      </c>
      <c r="I150" s="100">
        <v>29.9</v>
      </c>
      <c r="J150" s="100">
        <v>29.9</v>
      </c>
      <c r="K150" s="100">
        <v>196</v>
      </c>
      <c r="L150" s="100">
        <v>196</v>
      </c>
      <c r="M150" s="100">
        <v>0.1836666666666667</v>
      </c>
      <c r="N150" s="100">
        <v>1.4000000000000001</v>
      </c>
      <c r="O150" s="100">
        <v>18</v>
      </c>
      <c r="P150" s="100">
        <v>0</v>
      </c>
      <c r="Q150" s="100">
        <v>10.91</v>
      </c>
      <c r="R150" s="100">
        <v>86.63</v>
      </c>
      <c r="S150" s="100">
        <v>14.89</v>
      </c>
      <c r="T150" s="100">
        <v>1.4</v>
      </c>
      <c r="U150" s="171"/>
    </row>
    <row r="151" spans="1:21" ht="30.75" thickBot="1" x14ac:dyDescent="0.3">
      <c r="A151" s="173">
        <v>634</v>
      </c>
      <c r="B151" s="11" t="s">
        <v>100</v>
      </c>
      <c r="C151" s="244">
        <v>200</v>
      </c>
      <c r="D151" s="244">
        <v>200</v>
      </c>
      <c r="E151" s="119">
        <v>0.6</v>
      </c>
      <c r="F151" s="119">
        <v>0.6</v>
      </c>
      <c r="G151" s="119">
        <v>0</v>
      </c>
      <c r="H151" s="119">
        <v>0</v>
      </c>
      <c r="I151" s="119">
        <v>46.6</v>
      </c>
      <c r="J151" s="119">
        <v>46.6</v>
      </c>
      <c r="K151" s="119">
        <v>182</v>
      </c>
      <c r="L151" s="119">
        <v>182</v>
      </c>
      <c r="M151" s="119">
        <v>0.02</v>
      </c>
      <c r="N151" s="119">
        <v>26</v>
      </c>
      <c r="O151" s="119">
        <v>0</v>
      </c>
      <c r="P151" s="119">
        <v>0</v>
      </c>
      <c r="Q151" s="119">
        <v>18</v>
      </c>
      <c r="R151" s="119">
        <v>18</v>
      </c>
      <c r="S151" s="119">
        <v>12</v>
      </c>
      <c r="T151" s="119">
        <v>0.8</v>
      </c>
      <c r="U151" s="171"/>
    </row>
    <row r="152" spans="1:21" ht="60.75" thickBot="1" x14ac:dyDescent="0.3">
      <c r="A152" s="12"/>
      <c r="B152" s="11" t="s">
        <v>24</v>
      </c>
      <c r="C152" s="244">
        <v>60</v>
      </c>
      <c r="D152" s="244">
        <v>60</v>
      </c>
      <c r="E152" s="119">
        <v>4.2</v>
      </c>
      <c r="F152" s="119">
        <v>4.2</v>
      </c>
      <c r="G152" s="119">
        <v>0.6</v>
      </c>
      <c r="H152" s="119">
        <v>0.6</v>
      </c>
      <c r="I152" s="119">
        <v>27.6</v>
      </c>
      <c r="J152" s="119">
        <v>27.6</v>
      </c>
      <c r="K152" s="119">
        <v>132</v>
      </c>
      <c r="L152" s="119">
        <v>132</v>
      </c>
      <c r="M152" s="119">
        <v>0.1</v>
      </c>
      <c r="N152" s="119">
        <v>0</v>
      </c>
      <c r="O152" s="119">
        <v>0</v>
      </c>
      <c r="P152" s="119">
        <v>1.3</v>
      </c>
      <c r="Q152" s="119">
        <v>10.8</v>
      </c>
      <c r="R152" s="119">
        <v>52.2</v>
      </c>
      <c r="S152" s="119">
        <v>11.4</v>
      </c>
      <c r="T152" s="119">
        <v>2.4</v>
      </c>
      <c r="U152" s="171"/>
    </row>
    <row r="153" spans="1:21" ht="15.75" thickBot="1" x14ac:dyDescent="0.3">
      <c r="A153" s="67" t="s">
        <v>104</v>
      </c>
      <c r="B153" s="73"/>
      <c r="C153" s="155"/>
      <c r="D153" s="155"/>
      <c r="E153" s="117">
        <f t="shared" ref="E153:T153" si="16">E152+E151+E150+E149+E148+E147</f>
        <v>21.050000000000004</v>
      </c>
      <c r="F153" s="119">
        <f t="shared" si="16"/>
        <v>19.850000000000001</v>
      </c>
      <c r="G153" s="119">
        <f t="shared" si="16"/>
        <v>30.18</v>
      </c>
      <c r="H153" s="119">
        <f t="shared" si="16"/>
        <v>30.400000000000002</v>
      </c>
      <c r="I153" s="119">
        <f t="shared" si="16"/>
        <v>121.35357142857143</v>
      </c>
      <c r="J153" s="119">
        <f t="shared" si="16"/>
        <v>328.19749999999999</v>
      </c>
      <c r="K153" s="119">
        <f t="shared" si="16"/>
        <v>837.69749999999999</v>
      </c>
      <c r="L153" s="119">
        <f t="shared" si="16"/>
        <v>851.09749999999997</v>
      </c>
      <c r="M153" s="119">
        <f t="shared" si="16"/>
        <v>205.41116666666667</v>
      </c>
      <c r="N153" s="119">
        <f t="shared" si="16"/>
        <v>39.35</v>
      </c>
      <c r="O153" s="119">
        <f t="shared" si="16"/>
        <v>99.1</v>
      </c>
      <c r="P153" s="119">
        <f t="shared" si="16"/>
        <v>2.2142857142857144</v>
      </c>
      <c r="Q153" s="119">
        <f t="shared" si="16"/>
        <v>120.18857142857142</v>
      </c>
      <c r="R153" s="119">
        <f t="shared" si="16"/>
        <v>348.08000000000004</v>
      </c>
      <c r="S153" s="119">
        <f t="shared" si="16"/>
        <v>102.96857142857142</v>
      </c>
      <c r="T153" s="119">
        <f t="shared" si="16"/>
        <v>7.911428571428571</v>
      </c>
      <c r="U153" s="171"/>
    </row>
    <row r="154" spans="1:21" ht="24.75" thickBot="1" x14ac:dyDescent="0.3">
      <c r="A154" s="67" t="s">
        <v>92</v>
      </c>
      <c r="B154" s="73"/>
      <c r="C154" s="155"/>
      <c r="D154" s="155"/>
      <c r="E154" s="148">
        <f t="shared" ref="E154:T154" si="17">E153+E140</f>
        <v>29.450000000000003</v>
      </c>
      <c r="F154" s="119">
        <f t="shared" si="17"/>
        <v>28.25</v>
      </c>
      <c r="G154" s="119">
        <f t="shared" si="17"/>
        <v>42.58</v>
      </c>
      <c r="H154" s="119">
        <f t="shared" si="17"/>
        <v>42.800000000000004</v>
      </c>
      <c r="I154" s="119">
        <f t="shared" si="17"/>
        <v>187.35357142857143</v>
      </c>
      <c r="J154" s="119">
        <f t="shared" si="17"/>
        <v>394.19749999999999</v>
      </c>
      <c r="K154" s="119">
        <f t="shared" si="17"/>
        <v>1311.6975</v>
      </c>
      <c r="L154" s="119">
        <f t="shared" si="17"/>
        <v>1325.0974999999999</v>
      </c>
      <c r="M154" s="119">
        <f t="shared" si="17"/>
        <v>206.01116666666667</v>
      </c>
      <c r="N154" s="119">
        <f t="shared" si="17"/>
        <v>40.25</v>
      </c>
      <c r="O154" s="119">
        <f t="shared" si="17"/>
        <v>99.1</v>
      </c>
      <c r="P154" s="119">
        <f t="shared" si="17"/>
        <v>2.3142857142857145</v>
      </c>
      <c r="Q154" s="119">
        <f t="shared" si="17"/>
        <v>322.38857142857142</v>
      </c>
      <c r="R154" s="119">
        <f t="shared" si="17"/>
        <v>874.08</v>
      </c>
      <c r="S154" s="119">
        <f t="shared" si="17"/>
        <v>225.96857142857141</v>
      </c>
      <c r="T154" s="119">
        <f t="shared" si="17"/>
        <v>17.111428571428572</v>
      </c>
      <c r="U154" s="171"/>
    </row>
    <row r="155" spans="1:21" x14ac:dyDescent="0.25">
      <c r="A155" s="170"/>
      <c r="B155" s="171"/>
      <c r="C155" s="171"/>
      <c r="D155" s="171"/>
      <c r="E155" s="171"/>
      <c r="F155" s="171"/>
      <c r="G155" s="171"/>
      <c r="H155" s="171"/>
      <c r="I155" s="171"/>
      <c r="J155" s="171"/>
      <c r="K155" s="171"/>
      <c r="L155" s="171"/>
      <c r="M155" s="171"/>
      <c r="N155" s="171"/>
      <c r="O155" s="171"/>
      <c r="P155" s="171"/>
      <c r="Q155" s="171"/>
      <c r="R155" s="171"/>
      <c r="S155" s="171"/>
      <c r="T155" s="171"/>
      <c r="U155" s="171"/>
    </row>
    <row r="156" spans="1:21" x14ac:dyDescent="0.25">
      <c r="A156" s="291" t="s">
        <v>65</v>
      </c>
      <c r="B156" s="291"/>
      <c r="C156" s="291"/>
      <c r="D156" s="291"/>
      <c r="E156" s="291"/>
      <c r="F156" s="291"/>
      <c r="G156" s="291"/>
      <c r="H156" s="291"/>
      <c r="I156" s="291"/>
      <c r="J156" s="291"/>
      <c r="K156" s="291"/>
      <c r="L156" s="291"/>
      <c r="M156" s="291"/>
      <c r="N156" s="291"/>
      <c r="O156" s="291"/>
      <c r="P156" s="291"/>
      <c r="Q156" s="291"/>
      <c r="R156" s="291"/>
      <c r="S156" s="291"/>
      <c r="T156" s="291"/>
      <c r="U156" s="171"/>
    </row>
    <row r="157" spans="1:21" x14ac:dyDescent="0.25">
      <c r="A157" s="291"/>
      <c r="B157" s="291"/>
      <c r="C157" s="291"/>
      <c r="D157" s="291"/>
      <c r="E157" s="291"/>
      <c r="F157" s="291"/>
      <c r="G157" s="291"/>
      <c r="H157" s="291"/>
      <c r="I157" s="291"/>
      <c r="J157" s="291"/>
      <c r="K157" s="291"/>
      <c r="L157" s="291"/>
      <c r="M157" s="291"/>
      <c r="N157" s="291"/>
      <c r="O157" s="291"/>
      <c r="P157" s="291"/>
      <c r="Q157" s="291"/>
      <c r="R157" s="291"/>
      <c r="S157" s="291"/>
      <c r="T157" s="291"/>
      <c r="U157" s="171"/>
    </row>
    <row r="158" spans="1:21" x14ac:dyDescent="0.25">
      <c r="A158" s="291" t="s">
        <v>41</v>
      </c>
      <c r="B158" s="291"/>
      <c r="C158" s="291"/>
      <c r="D158" s="291"/>
      <c r="E158" s="291"/>
      <c r="F158" s="291"/>
      <c r="G158" s="291"/>
      <c r="H158" s="291"/>
      <c r="I158" s="291"/>
      <c r="J158" s="291"/>
      <c r="K158" s="291"/>
      <c r="L158" s="291"/>
      <c r="M158" s="291"/>
      <c r="N158" s="291"/>
      <c r="O158" s="291"/>
      <c r="P158" s="291"/>
      <c r="Q158" s="291"/>
      <c r="R158" s="291"/>
      <c r="S158" s="291"/>
      <c r="T158" s="291"/>
      <c r="U158" s="171"/>
    </row>
    <row r="159" spans="1:21" ht="15.75" customHeight="1" thickBot="1" x14ac:dyDescent="0.3">
      <c r="A159" s="171"/>
      <c r="B159" s="171"/>
      <c r="C159" s="171"/>
      <c r="D159" s="171"/>
      <c r="E159" s="171"/>
      <c r="F159" s="171"/>
      <c r="G159" s="171"/>
      <c r="H159" s="171"/>
      <c r="I159" s="171"/>
      <c r="J159" s="171"/>
      <c r="K159" s="171"/>
      <c r="L159" s="171"/>
      <c r="M159" s="171"/>
      <c r="N159" s="171"/>
      <c r="O159" s="171"/>
      <c r="P159" s="171"/>
      <c r="Q159" s="171"/>
      <c r="R159" s="171"/>
      <c r="S159" s="171"/>
      <c r="T159" s="171"/>
      <c r="U159" s="171"/>
    </row>
    <row r="160" spans="1:21" ht="15.75" customHeight="1" thickBot="1" x14ac:dyDescent="0.3">
      <c r="A160" s="54" t="s">
        <v>0</v>
      </c>
      <c r="B160" s="54" t="s">
        <v>1</v>
      </c>
      <c r="C160" s="165" t="s">
        <v>2</v>
      </c>
      <c r="D160" s="167"/>
      <c r="E160" s="282" t="s">
        <v>3</v>
      </c>
      <c r="F160" s="284"/>
      <c r="G160" s="282" t="s">
        <v>4</v>
      </c>
      <c r="H160" s="284"/>
      <c r="I160" s="282" t="s">
        <v>5</v>
      </c>
      <c r="J160" s="284"/>
      <c r="K160" s="282" t="s">
        <v>87</v>
      </c>
      <c r="L160" s="284"/>
      <c r="M160" s="282" t="s">
        <v>6</v>
      </c>
      <c r="N160" s="283"/>
      <c r="O160" s="283"/>
      <c r="P160" s="284"/>
      <c r="Q160" s="282" t="s">
        <v>19</v>
      </c>
      <c r="R160" s="283"/>
      <c r="S160" s="283"/>
      <c r="T160" s="284"/>
      <c r="U160" s="171"/>
    </row>
    <row r="161" spans="1:21" x14ac:dyDescent="0.25">
      <c r="A161" s="272" t="s">
        <v>7</v>
      </c>
      <c r="B161" s="160" t="s">
        <v>8</v>
      </c>
      <c r="C161" s="56" t="s">
        <v>9</v>
      </c>
      <c r="D161" s="56" t="s">
        <v>69</v>
      </c>
      <c r="E161" s="56" t="s">
        <v>9</v>
      </c>
      <c r="F161" s="56" t="s">
        <v>69</v>
      </c>
      <c r="G161" s="56" t="s">
        <v>9</v>
      </c>
      <c r="H161" s="56" t="s">
        <v>69</v>
      </c>
      <c r="I161" s="56" t="s">
        <v>9</v>
      </c>
      <c r="J161" s="56" t="s">
        <v>69</v>
      </c>
      <c r="K161" s="56" t="s">
        <v>9</v>
      </c>
      <c r="L161" s="56" t="s">
        <v>69</v>
      </c>
      <c r="M161" s="271" t="s">
        <v>70</v>
      </c>
      <c r="N161" s="271" t="s">
        <v>71</v>
      </c>
      <c r="O161" s="271" t="s">
        <v>12</v>
      </c>
      <c r="P161" s="271" t="s">
        <v>13</v>
      </c>
      <c r="Q161" s="271" t="s">
        <v>23</v>
      </c>
      <c r="R161" s="271" t="s">
        <v>72</v>
      </c>
      <c r="S161" s="271" t="s">
        <v>73</v>
      </c>
      <c r="T161" s="271" t="s">
        <v>74</v>
      </c>
      <c r="U161" s="171"/>
    </row>
    <row r="162" spans="1:21" ht="15.75" thickBot="1" x14ac:dyDescent="0.3">
      <c r="A162" s="273"/>
      <c r="B162" s="129"/>
      <c r="C162" s="115" t="s">
        <v>17</v>
      </c>
      <c r="D162" s="115" t="s">
        <v>17</v>
      </c>
      <c r="E162" s="115" t="s">
        <v>17</v>
      </c>
      <c r="F162" s="115" t="s">
        <v>17</v>
      </c>
      <c r="G162" s="115" t="s">
        <v>17</v>
      </c>
      <c r="H162" s="115" t="s">
        <v>17</v>
      </c>
      <c r="I162" s="115" t="s">
        <v>17</v>
      </c>
      <c r="J162" s="115" t="s">
        <v>17</v>
      </c>
      <c r="K162" s="115" t="s">
        <v>17</v>
      </c>
      <c r="L162" s="115" t="s">
        <v>17</v>
      </c>
      <c r="M162" s="273"/>
      <c r="N162" s="273"/>
      <c r="O162" s="273"/>
      <c r="P162" s="273"/>
      <c r="Q162" s="273"/>
      <c r="R162" s="273"/>
      <c r="S162" s="273"/>
      <c r="T162" s="273"/>
      <c r="U162" s="171"/>
    </row>
    <row r="163" spans="1:21" ht="45.75" thickBot="1" x14ac:dyDescent="0.3">
      <c r="A163" s="89">
        <v>302</v>
      </c>
      <c r="B163" s="41" t="s">
        <v>99</v>
      </c>
      <c r="C163" s="97" t="s">
        <v>135</v>
      </c>
      <c r="D163" s="134" t="s">
        <v>135</v>
      </c>
      <c r="E163" s="90">
        <v>5.879999999999999</v>
      </c>
      <c r="F163" s="90">
        <v>5.879999999999999</v>
      </c>
      <c r="G163" s="90">
        <v>10.920000000000002</v>
      </c>
      <c r="H163" s="90">
        <v>10.920000000000002</v>
      </c>
      <c r="I163" s="90">
        <v>27.720000000000002</v>
      </c>
      <c r="J163" s="90">
        <v>27.720000000000002</v>
      </c>
      <c r="K163" s="90">
        <v>241.49999999999997</v>
      </c>
      <c r="L163" s="90">
        <v>241.49999999999997</v>
      </c>
      <c r="M163" s="147">
        <v>0.14700000000000002</v>
      </c>
      <c r="N163" s="100">
        <v>0</v>
      </c>
      <c r="O163" s="100">
        <v>27.09</v>
      </c>
      <c r="P163" s="100">
        <v>0</v>
      </c>
      <c r="Q163" s="100">
        <v>25.599</v>
      </c>
      <c r="R163" s="100">
        <v>147.273</v>
      </c>
      <c r="S163" s="100">
        <v>57.036000000000001</v>
      </c>
      <c r="T163" s="100">
        <v>3.6</v>
      </c>
      <c r="U163" s="171"/>
    </row>
    <row r="164" spans="1:21" ht="16.5" thickBot="1" x14ac:dyDescent="0.3">
      <c r="A164" s="89">
        <v>694.69299999999998</v>
      </c>
      <c r="B164" s="37" t="s">
        <v>160</v>
      </c>
      <c r="C164" s="102">
        <v>200</v>
      </c>
      <c r="D164" s="102">
        <v>200</v>
      </c>
      <c r="E164" s="90">
        <v>4.9000000000000004</v>
      </c>
      <c r="F164" s="90">
        <v>4.9000000000000004</v>
      </c>
      <c r="G164" s="90">
        <v>5</v>
      </c>
      <c r="H164" s="90">
        <v>5</v>
      </c>
      <c r="I164" s="90">
        <v>32.5</v>
      </c>
      <c r="J164" s="90">
        <v>32.5</v>
      </c>
      <c r="K164" s="90">
        <v>190</v>
      </c>
      <c r="L164" s="90">
        <v>190</v>
      </c>
      <c r="M164" s="36">
        <v>0.2</v>
      </c>
      <c r="N164" s="36">
        <v>2.6</v>
      </c>
      <c r="O164" s="36">
        <v>60</v>
      </c>
      <c r="P164" s="36">
        <v>0</v>
      </c>
      <c r="Q164" s="36">
        <v>133.80000000000001</v>
      </c>
      <c r="R164" s="36">
        <v>65.900000000000006</v>
      </c>
      <c r="S164" s="36">
        <v>18.8</v>
      </c>
      <c r="T164" s="36">
        <v>0.6</v>
      </c>
      <c r="U164" s="171"/>
    </row>
    <row r="165" spans="1:21" ht="15.75" thickBot="1" x14ac:dyDescent="0.3">
      <c r="A165" s="156"/>
      <c r="B165" s="186" t="s">
        <v>106</v>
      </c>
      <c r="C165" s="42">
        <v>36</v>
      </c>
      <c r="D165" s="42">
        <v>36</v>
      </c>
      <c r="E165" s="90">
        <v>2.88</v>
      </c>
      <c r="F165" s="90">
        <v>2.88</v>
      </c>
      <c r="G165" s="90">
        <v>0.72</v>
      </c>
      <c r="H165" s="90">
        <v>0.72</v>
      </c>
      <c r="I165" s="90">
        <v>19.8</v>
      </c>
      <c r="J165" s="90">
        <v>19.8</v>
      </c>
      <c r="K165" s="90">
        <v>100.8</v>
      </c>
      <c r="L165" s="90">
        <v>100.8</v>
      </c>
      <c r="M165" s="100">
        <v>0.24000000000000002</v>
      </c>
      <c r="N165" s="100">
        <v>0</v>
      </c>
      <c r="O165" s="100">
        <v>0</v>
      </c>
      <c r="P165" s="100">
        <v>0</v>
      </c>
      <c r="Q165" s="100">
        <v>0</v>
      </c>
      <c r="R165" s="100">
        <v>0.38400000000000001</v>
      </c>
      <c r="S165" s="100">
        <v>17.28</v>
      </c>
      <c r="T165" s="100">
        <v>2.88</v>
      </c>
      <c r="U165" s="171"/>
    </row>
    <row r="166" spans="1:21" ht="15.75" thickBot="1" x14ac:dyDescent="0.3">
      <c r="A166" s="165" t="s">
        <v>104</v>
      </c>
      <c r="B166" s="165"/>
      <c r="C166" s="146"/>
      <c r="D166" s="146"/>
      <c r="E166" s="59">
        <f>E165+E164+E163</f>
        <v>13.66</v>
      </c>
      <c r="F166" s="59">
        <f t="shared" ref="F166:T166" si="18">F165+F164+F163</f>
        <v>13.66</v>
      </c>
      <c r="G166" s="59">
        <f t="shared" si="18"/>
        <v>16.64</v>
      </c>
      <c r="H166" s="59">
        <f t="shared" si="18"/>
        <v>16.64</v>
      </c>
      <c r="I166" s="59">
        <f t="shared" si="18"/>
        <v>80.02</v>
      </c>
      <c r="J166" s="59">
        <f t="shared" si="18"/>
        <v>80.02</v>
      </c>
      <c r="K166" s="59">
        <f t="shared" si="18"/>
        <v>532.29999999999995</v>
      </c>
      <c r="L166" s="59">
        <f t="shared" si="18"/>
        <v>532.29999999999995</v>
      </c>
      <c r="M166" s="59">
        <f t="shared" si="18"/>
        <v>0.58700000000000008</v>
      </c>
      <c r="N166" s="59">
        <f t="shared" si="18"/>
        <v>2.6</v>
      </c>
      <c r="O166" s="59">
        <f t="shared" si="18"/>
        <v>87.09</v>
      </c>
      <c r="P166" s="59">
        <f t="shared" si="18"/>
        <v>0</v>
      </c>
      <c r="Q166" s="59">
        <f t="shared" si="18"/>
        <v>159.399</v>
      </c>
      <c r="R166" s="59">
        <f t="shared" si="18"/>
        <v>213.55700000000002</v>
      </c>
      <c r="S166" s="59">
        <f t="shared" si="18"/>
        <v>93.116</v>
      </c>
      <c r="T166" s="59">
        <f t="shared" si="18"/>
        <v>7.08</v>
      </c>
      <c r="U166" s="171"/>
    </row>
    <row r="167" spans="1:21" x14ac:dyDescent="0.25">
      <c r="A167" s="170"/>
      <c r="B167" s="170"/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70"/>
      <c r="U167" s="171"/>
    </row>
    <row r="168" spans="1:21" x14ac:dyDescent="0.25">
      <c r="A168" s="291" t="s">
        <v>20</v>
      </c>
      <c r="B168" s="291"/>
      <c r="C168" s="291"/>
      <c r="D168" s="291"/>
      <c r="E168" s="291"/>
      <c r="F168" s="291"/>
      <c r="G168" s="291"/>
      <c r="H168" s="291"/>
      <c r="I168" s="291"/>
      <c r="J168" s="291"/>
      <c r="K168" s="291"/>
      <c r="L168" s="291"/>
      <c r="M168" s="291"/>
      <c r="N168" s="291"/>
      <c r="O168" s="291"/>
      <c r="P168" s="291"/>
      <c r="Q168" s="291"/>
      <c r="R168" s="291"/>
      <c r="S168" s="291"/>
      <c r="T168" s="291"/>
      <c r="U168" s="171"/>
    </row>
    <row r="169" spans="1:21" ht="15.75" customHeight="1" thickBot="1" x14ac:dyDescent="0.3">
      <c r="A169" s="171"/>
      <c r="B169" s="171"/>
      <c r="C169" s="171"/>
      <c r="D169" s="171"/>
      <c r="E169" s="171"/>
      <c r="F169" s="171"/>
      <c r="G169" s="171"/>
      <c r="H169" s="171"/>
      <c r="I169" s="171"/>
      <c r="J169" s="171"/>
      <c r="K169" s="171"/>
      <c r="L169" s="171"/>
      <c r="M169" s="171"/>
      <c r="N169" s="171"/>
      <c r="O169" s="171"/>
      <c r="P169" s="171"/>
      <c r="Q169" s="171"/>
      <c r="R169" s="171"/>
      <c r="S169" s="171"/>
      <c r="T169" s="171"/>
      <c r="U169" s="171"/>
    </row>
    <row r="170" spans="1:21" ht="15.75" customHeight="1" thickBot="1" x14ac:dyDescent="0.3">
      <c r="A170" s="54" t="s">
        <v>0</v>
      </c>
      <c r="B170" s="54" t="s">
        <v>1</v>
      </c>
      <c r="C170" s="165" t="s">
        <v>2</v>
      </c>
      <c r="D170" s="167"/>
      <c r="E170" s="282" t="s">
        <v>3</v>
      </c>
      <c r="F170" s="284"/>
      <c r="G170" s="282" t="s">
        <v>4</v>
      </c>
      <c r="H170" s="284"/>
      <c r="I170" s="282" t="s">
        <v>5</v>
      </c>
      <c r="J170" s="284"/>
      <c r="K170" s="282" t="s">
        <v>87</v>
      </c>
      <c r="L170" s="284"/>
      <c r="M170" s="282" t="s">
        <v>6</v>
      </c>
      <c r="N170" s="283"/>
      <c r="O170" s="283"/>
      <c r="P170" s="284"/>
      <c r="Q170" s="282" t="s">
        <v>19</v>
      </c>
      <c r="R170" s="283"/>
      <c r="S170" s="283"/>
      <c r="T170" s="284"/>
      <c r="U170" s="171"/>
    </row>
    <row r="171" spans="1:21" x14ac:dyDescent="0.25">
      <c r="A171" s="272" t="s">
        <v>7</v>
      </c>
      <c r="B171" s="160" t="s">
        <v>8</v>
      </c>
      <c r="C171" s="56" t="s">
        <v>9</v>
      </c>
      <c r="D171" s="56" t="s">
        <v>69</v>
      </c>
      <c r="E171" s="56" t="s">
        <v>9</v>
      </c>
      <c r="F171" s="56" t="s">
        <v>69</v>
      </c>
      <c r="G171" s="56" t="s">
        <v>9</v>
      </c>
      <c r="H171" s="56" t="s">
        <v>69</v>
      </c>
      <c r="I171" s="56" t="s">
        <v>9</v>
      </c>
      <c r="J171" s="56" t="s">
        <v>69</v>
      </c>
      <c r="K171" s="56" t="s">
        <v>9</v>
      </c>
      <c r="L171" s="56" t="s">
        <v>69</v>
      </c>
      <c r="M171" s="271" t="s">
        <v>70</v>
      </c>
      <c r="N171" s="271" t="s">
        <v>71</v>
      </c>
      <c r="O171" s="271" t="s">
        <v>12</v>
      </c>
      <c r="P171" s="271" t="s">
        <v>13</v>
      </c>
      <c r="Q171" s="271" t="s">
        <v>23</v>
      </c>
      <c r="R171" s="271" t="s">
        <v>72</v>
      </c>
      <c r="S171" s="271" t="s">
        <v>73</v>
      </c>
      <c r="T171" s="271" t="s">
        <v>74</v>
      </c>
      <c r="U171" s="171"/>
    </row>
    <row r="172" spans="1:21" ht="15.75" thickBot="1" x14ac:dyDescent="0.3">
      <c r="A172" s="273"/>
      <c r="B172" s="129"/>
      <c r="C172" s="115" t="s">
        <v>17</v>
      </c>
      <c r="D172" s="115" t="s">
        <v>17</v>
      </c>
      <c r="E172" s="115" t="s">
        <v>17</v>
      </c>
      <c r="F172" s="115" t="s">
        <v>17</v>
      </c>
      <c r="G172" s="115" t="s">
        <v>17</v>
      </c>
      <c r="H172" s="115" t="s">
        <v>17</v>
      </c>
      <c r="I172" s="115" t="s">
        <v>17</v>
      </c>
      <c r="J172" s="115" t="s">
        <v>17</v>
      </c>
      <c r="K172" s="115" t="s">
        <v>17</v>
      </c>
      <c r="L172" s="115" t="s">
        <v>17</v>
      </c>
      <c r="M172" s="273"/>
      <c r="N172" s="273"/>
      <c r="O172" s="273"/>
      <c r="P172" s="273"/>
      <c r="Q172" s="273"/>
      <c r="R172" s="273"/>
      <c r="S172" s="273"/>
      <c r="T172" s="273"/>
      <c r="U172" s="171"/>
    </row>
    <row r="173" spans="1:21" ht="16.5" thickBot="1" x14ac:dyDescent="0.3">
      <c r="A173" s="40">
        <v>78</v>
      </c>
      <c r="B173" s="52" t="s">
        <v>126</v>
      </c>
      <c r="C173" s="51">
        <v>100</v>
      </c>
      <c r="D173" s="51">
        <v>100</v>
      </c>
      <c r="E173" s="117">
        <v>2.35</v>
      </c>
      <c r="F173" s="117">
        <v>2.35</v>
      </c>
      <c r="G173" s="118">
        <v>4.5999999999999996</v>
      </c>
      <c r="H173" s="118">
        <v>4.5999999999999996</v>
      </c>
      <c r="I173" s="118">
        <v>12.3</v>
      </c>
      <c r="J173" s="118">
        <v>12.3</v>
      </c>
      <c r="K173" s="118">
        <v>100.1</v>
      </c>
      <c r="L173" s="118">
        <v>100.1</v>
      </c>
      <c r="M173" s="119">
        <v>2.9000000000000001E-2</v>
      </c>
      <c r="N173" s="119">
        <v>6.72</v>
      </c>
      <c r="O173" s="119">
        <v>0</v>
      </c>
      <c r="P173" s="119">
        <v>0</v>
      </c>
      <c r="Q173" s="119">
        <v>38.24</v>
      </c>
      <c r="R173" s="119">
        <v>60.79</v>
      </c>
      <c r="S173" s="119">
        <v>29.630000000000003</v>
      </c>
      <c r="T173" s="119">
        <v>6.6</v>
      </c>
      <c r="U173" s="171"/>
    </row>
    <row r="174" spans="1:21" ht="30.75" thickBot="1" x14ac:dyDescent="0.3">
      <c r="A174" s="21">
        <v>139</v>
      </c>
      <c r="B174" s="22" t="s">
        <v>96</v>
      </c>
      <c r="C174" s="21" t="s">
        <v>97</v>
      </c>
      <c r="D174" s="21" t="s">
        <v>102</v>
      </c>
      <c r="E174" s="147">
        <v>6.08</v>
      </c>
      <c r="F174" s="147">
        <v>7.6</v>
      </c>
      <c r="G174" s="147">
        <v>4.5599999999999996</v>
      </c>
      <c r="H174" s="147">
        <v>5.6999999999999993</v>
      </c>
      <c r="I174" s="147">
        <v>16.100000000000001</v>
      </c>
      <c r="J174" s="147">
        <v>20</v>
      </c>
      <c r="K174" s="147">
        <v>130.5</v>
      </c>
      <c r="L174" s="147">
        <v>163</v>
      </c>
      <c r="M174" s="21">
        <v>0.15</v>
      </c>
      <c r="N174" s="21">
        <v>1</v>
      </c>
      <c r="O174" s="21">
        <v>0</v>
      </c>
      <c r="P174" s="23">
        <v>2.1</v>
      </c>
      <c r="Q174" s="24">
        <v>82</v>
      </c>
      <c r="R174" s="25">
        <v>328</v>
      </c>
      <c r="S174" s="21">
        <v>48</v>
      </c>
      <c r="T174" s="21">
        <v>2.2000000000000002</v>
      </c>
      <c r="U174" s="171"/>
    </row>
    <row r="175" spans="1:21" ht="32.25" thickBot="1" x14ac:dyDescent="0.3">
      <c r="A175" s="40">
        <v>371</v>
      </c>
      <c r="B175" s="52" t="s">
        <v>145</v>
      </c>
      <c r="C175" s="102">
        <v>80</v>
      </c>
      <c r="D175" s="102">
        <v>80</v>
      </c>
      <c r="E175" s="100">
        <v>16.96</v>
      </c>
      <c r="F175" s="100">
        <v>16.96</v>
      </c>
      <c r="G175" s="100">
        <v>4.96</v>
      </c>
      <c r="H175" s="100">
        <v>4.96</v>
      </c>
      <c r="I175" s="100">
        <v>0</v>
      </c>
      <c r="J175" s="100">
        <v>0</v>
      </c>
      <c r="K175" s="100">
        <v>113.6</v>
      </c>
      <c r="L175" s="100">
        <v>113.6</v>
      </c>
      <c r="M175" s="100">
        <v>5.7142857142857141E-2</v>
      </c>
      <c r="N175" s="100">
        <v>0.5714285714285714</v>
      </c>
      <c r="O175" s="100">
        <v>9.1428571428571423</v>
      </c>
      <c r="P175" s="100">
        <v>1.7142857142857144</v>
      </c>
      <c r="Q175" s="100">
        <v>28.571428571428573</v>
      </c>
      <c r="R175" s="100">
        <v>155.42857142857142</v>
      </c>
      <c r="S175" s="100">
        <v>20.571428571428569</v>
      </c>
      <c r="T175" s="100">
        <v>0.5714285714285714</v>
      </c>
      <c r="U175" s="171"/>
    </row>
    <row r="176" spans="1:21" ht="32.25" thickBot="1" x14ac:dyDescent="0.3">
      <c r="A176" s="47">
        <v>520</v>
      </c>
      <c r="B176" s="37" t="s">
        <v>45</v>
      </c>
      <c r="C176" s="102">
        <v>150</v>
      </c>
      <c r="D176" s="102">
        <v>150</v>
      </c>
      <c r="E176" s="100">
        <v>3.1500000000000004</v>
      </c>
      <c r="F176" s="100">
        <v>3.1500000000000004</v>
      </c>
      <c r="G176" s="100">
        <v>6.75</v>
      </c>
      <c r="H176" s="100">
        <v>6.75</v>
      </c>
      <c r="I176" s="100">
        <v>21.9</v>
      </c>
      <c r="J176" s="100">
        <v>21.9</v>
      </c>
      <c r="K176" s="100">
        <v>163.5</v>
      </c>
      <c r="L176" s="100">
        <v>163.5</v>
      </c>
      <c r="M176" s="100">
        <v>0.13949999999999999</v>
      </c>
      <c r="N176" s="100">
        <v>18.160499999999999</v>
      </c>
      <c r="O176" s="100">
        <v>25.500000000000004</v>
      </c>
      <c r="P176" s="100">
        <v>0</v>
      </c>
      <c r="Q176" s="100">
        <v>36.975000000000001</v>
      </c>
      <c r="R176" s="100">
        <v>86.594999999999985</v>
      </c>
      <c r="S176" s="100">
        <v>27.75</v>
      </c>
      <c r="T176" s="100">
        <v>1</v>
      </c>
      <c r="U176" s="171"/>
    </row>
    <row r="177" spans="1:21" ht="30.75" thickBot="1" x14ac:dyDescent="0.3">
      <c r="A177" s="173">
        <v>705</v>
      </c>
      <c r="B177" s="11" t="s">
        <v>21</v>
      </c>
      <c r="C177" s="102">
        <v>200</v>
      </c>
      <c r="D177" s="102">
        <v>200</v>
      </c>
      <c r="E177" s="102">
        <v>0.4</v>
      </c>
      <c r="F177" s="102">
        <v>0.4</v>
      </c>
      <c r="G177" s="102">
        <v>0</v>
      </c>
      <c r="H177" s="102">
        <v>0</v>
      </c>
      <c r="I177" s="102">
        <v>23.6</v>
      </c>
      <c r="J177" s="102">
        <v>23.6</v>
      </c>
      <c r="K177" s="102">
        <v>94</v>
      </c>
      <c r="L177" s="102">
        <v>94</v>
      </c>
      <c r="M177" s="102">
        <v>0</v>
      </c>
      <c r="N177" s="102">
        <v>110</v>
      </c>
      <c r="O177" s="102">
        <v>1.6</v>
      </c>
      <c r="P177" s="102">
        <v>0.3</v>
      </c>
      <c r="Q177" s="102">
        <v>14</v>
      </c>
      <c r="R177" s="102">
        <v>2</v>
      </c>
      <c r="S177" s="102">
        <v>4</v>
      </c>
      <c r="T177" s="102">
        <v>0.6</v>
      </c>
      <c r="U177" s="171"/>
    </row>
    <row r="178" spans="1:21" ht="60.75" thickBot="1" x14ac:dyDescent="0.3">
      <c r="A178" s="12"/>
      <c r="B178" s="11" t="s">
        <v>24</v>
      </c>
      <c r="C178" s="244">
        <v>60</v>
      </c>
      <c r="D178" s="244">
        <v>60</v>
      </c>
      <c r="E178" s="119">
        <v>4.2</v>
      </c>
      <c r="F178" s="119">
        <v>4.2</v>
      </c>
      <c r="G178" s="119">
        <v>0.6</v>
      </c>
      <c r="H178" s="119">
        <v>0.6</v>
      </c>
      <c r="I178" s="119">
        <v>27.6</v>
      </c>
      <c r="J178" s="119">
        <v>27.6</v>
      </c>
      <c r="K178" s="119">
        <v>132</v>
      </c>
      <c r="L178" s="119">
        <v>132</v>
      </c>
      <c r="M178" s="119">
        <v>0.1</v>
      </c>
      <c r="N178" s="119">
        <v>0</v>
      </c>
      <c r="O178" s="119">
        <v>0</v>
      </c>
      <c r="P178" s="119">
        <v>1.3</v>
      </c>
      <c r="Q178" s="119">
        <v>10.8</v>
      </c>
      <c r="R178" s="119">
        <v>52.2</v>
      </c>
      <c r="S178" s="119">
        <v>11.4</v>
      </c>
      <c r="T178" s="119">
        <v>2.4</v>
      </c>
      <c r="U178" s="171"/>
    </row>
    <row r="179" spans="1:21" ht="15.75" thickBot="1" x14ac:dyDescent="0.3">
      <c r="A179" s="165" t="s">
        <v>104</v>
      </c>
      <c r="B179" s="78"/>
      <c r="C179" s="154"/>
      <c r="D179" s="154"/>
      <c r="E179" s="59">
        <f>E178+E177+E176+E175+E174+E173</f>
        <v>33.14</v>
      </c>
      <c r="F179" s="59">
        <f t="shared" ref="F179:T179" si="19">F178+F177+F176+F175+F174+F173</f>
        <v>34.660000000000004</v>
      </c>
      <c r="G179" s="59">
        <f t="shared" si="19"/>
        <v>21.47</v>
      </c>
      <c r="H179" s="59">
        <f t="shared" si="19"/>
        <v>22.61</v>
      </c>
      <c r="I179" s="59">
        <f t="shared" si="19"/>
        <v>101.49999999999999</v>
      </c>
      <c r="J179" s="59">
        <f t="shared" si="19"/>
        <v>105.39999999999999</v>
      </c>
      <c r="K179" s="59">
        <f t="shared" si="19"/>
        <v>733.7</v>
      </c>
      <c r="L179" s="59">
        <f t="shared" si="19"/>
        <v>766.2</v>
      </c>
      <c r="M179" s="59">
        <f t="shared" si="19"/>
        <v>0.47564285714285715</v>
      </c>
      <c r="N179" s="59">
        <f t="shared" si="19"/>
        <v>136.4519285714286</v>
      </c>
      <c r="O179" s="59">
        <f t="shared" si="19"/>
        <v>36.242857142857147</v>
      </c>
      <c r="P179" s="59">
        <f t="shared" si="19"/>
        <v>5.4142857142857146</v>
      </c>
      <c r="Q179" s="59">
        <f t="shared" si="19"/>
        <v>210.5864285714286</v>
      </c>
      <c r="R179" s="59">
        <f t="shared" si="19"/>
        <v>685.01357142857137</v>
      </c>
      <c r="S179" s="59">
        <f t="shared" si="19"/>
        <v>141.35142857142856</v>
      </c>
      <c r="T179" s="59">
        <f t="shared" si="19"/>
        <v>13.37142857142857</v>
      </c>
      <c r="U179" s="171"/>
    </row>
    <row r="180" spans="1:21" ht="24.75" thickBot="1" x14ac:dyDescent="0.3">
      <c r="A180" s="165" t="s">
        <v>92</v>
      </c>
      <c r="B180" s="78"/>
      <c r="C180" s="154"/>
      <c r="D180" s="154"/>
      <c r="E180" s="59">
        <f t="shared" ref="E180:T180" si="20">E179+E166</f>
        <v>46.8</v>
      </c>
      <c r="F180" s="59">
        <f t="shared" si="20"/>
        <v>48.320000000000007</v>
      </c>
      <c r="G180" s="59">
        <f t="shared" si="20"/>
        <v>38.11</v>
      </c>
      <c r="H180" s="59">
        <f t="shared" si="20"/>
        <v>39.25</v>
      </c>
      <c r="I180" s="59">
        <f t="shared" si="20"/>
        <v>181.51999999999998</v>
      </c>
      <c r="J180" s="59">
        <f t="shared" si="20"/>
        <v>185.42</v>
      </c>
      <c r="K180" s="59">
        <f t="shared" si="20"/>
        <v>1266</v>
      </c>
      <c r="L180" s="59">
        <f t="shared" si="20"/>
        <v>1298.5</v>
      </c>
      <c r="M180" s="59">
        <f t="shared" si="20"/>
        <v>1.0626428571428572</v>
      </c>
      <c r="N180" s="59">
        <f t="shared" si="20"/>
        <v>139.05192857142859</v>
      </c>
      <c r="O180" s="59">
        <f t="shared" si="20"/>
        <v>123.33285714285715</v>
      </c>
      <c r="P180" s="59">
        <f t="shared" si="20"/>
        <v>5.4142857142857146</v>
      </c>
      <c r="Q180" s="59">
        <f t="shared" si="20"/>
        <v>369.9854285714286</v>
      </c>
      <c r="R180" s="59">
        <f t="shared" si="20"/>
        <v>898.57057142857138</v>
      </c>
      <c r="S180" s="59">
        <f t="shared" si="20"/>
        <v>234.46742857142857</v>
      </c>
      <c r="T180" s="59">
        <f t="shared" si="20"/>
        <v>20.451428571428572</v>
      </c>
      <c r="U180" s="171"/>
    </row>
    <row r="181" spans="1:21" x14ac:dyDescent="0.25">
      <c r="A181" s="291" t="s">
        <v>38</v>
      </c>
      <c r="B181" s="291"/>
      <c r="C181" s="291"/>
      <c r="D181" s="291"/>
      <c r="E181" s="291"/>
      <c r="F181" s="291"/>
      <c r="G181" s="291"/>
      <c r="H181" s="291"/>
      <c r="I181" s="291"/>
      <c r="J181" s="291"/>
      <c r="K181" s="291"/>
      <c r="L181" s="291"/>
      <c r="M181" s="291"/>
      <c r="N181" s="291"/>
      <c r="O181" s="291"/>
      <c r="P181" s="291"/>
      <c r="Q181" s="291"/>
      <c r="R181" s="291"/>
      <c r="S181" s="291"/>
      <c r="T181" s="291"/>
      <c r="U181" s="171"/>
    </row>
    <row r="182" spans="1:21" x14ac:dyDescent="0.25">
      <c r="A182" s="291"/>
      <c r="B182" s="291"/>
      <c r="C182" s="291"/>
      <c r="D182" s="291"/>
      <c r="E182" s="291"/>
      <c r="F182" s="291"/>
      <c r="G182" s="291"/>
      <c r="H182" s="291"/>
      <c r="I182" s="291"/>
      <c r="J182" s="291"/>
      <c r="K182" s="291"/>
      <c r="L182" s="291"/>
      <c r="M182" s="291"/>
      <c r="N182" s="291"/>
      <c r="O182" s="291"/>
      <c r="P182" s="291"/>
      <c r="Q182" s="291"/>
      <c r="R182" s="291"/>
      <c r="S182" s="291"/>
      <c r="T182" s="291"/>
      <c r="U182" s="171"/>
    </row>
    <row r="183" spans="1:21" x14ac:dyDescent="0.25">
      <c r="A183" s="291" t="s">
        <v>41</v>
      </c>
      <c r="B183" s="291"/>
      <c r="C183" s="291"/>
      <c r="D183" s="291"/>
      <c r="E183" s="291"/>
      <c r="F183" s="291"/>
      <c r="G183" s="291"/>
      <c r="H183" s="291"/>
      <c r="I183" s="291"/>
      <c r="J183" s="291"/>
      <c r="K183" s="291"/>
      <c r="L183" s="291"/>
      <c r="M183" s="291"/>
      <c r="N183" s="291"/>
      <c r="O183" s="291"/>
      <c r="P183" s="291"/>
      <c r="Q183" s="291"/>
      <c r="R183" s="291"/>
      <c r="S183" s="291"/>
      <c r="T183" s="291"/>
      <c r="U183" s="171"/>
    </row>
    <row r="184" spans="1:21" ht="15.75" customHeight="1" thickBot="1" x14ac:dyDescent="0.3">
      <c r="A184" s="171"/>
      <c r="B184" s="171"/>
      <c r="C184" s="171"/>
      <c r="D184" s="171"/>
      <c r="E184" s="171"/>
      <c r="F184" s="171"/>
      <c r="G184" s="171"/>
      <c r="H184" s="171"/>
      <c r="I184" s="171"/>
      <c r="J184" s="171"/>
      <c r="K184" s="171"/>
      <c r="L184" s="171"/>
      <c r="M184" s="171"/>
      <c r="N184" s="171"/>
      <c r="O184" s="171"/>
      <c r="P184" s="171"/>
      <c r="Q184" s="171"/>
      <c r="R184" s="171"/>
      <c r="S184" s="171"/>
      <c r="T184" s="171"/>
      <c r="U184" s="171"/>
    </row>
    <row r="185" spans="1:21" ht="15.75" customHeight="1" thickBot="1" x14ac:dyDescent="0.3">
      <c r="A185" s="54" t="s">
        <v>0</v>
      </c>
      <c r="B185" s="54" t="s">
        <v>1</v>
      </c>
      <c r="C185" s="165" t="s">
        <v>2</v>
      </c>
      <c r="D185" s="167"/>
      <c r="E185" s="282" t="s">
        <v>3</v>
      </c>
      <c r="F185" s="284"/>
      <c r="G185" s="282" t="s">
        <v>4</v>
      </c>
      <c r="H185" s="284"/>
      <c r="I185" s="282" t="s">
        <v>5</v>
      </c>
      <c r="J185" s="284"/>
      <c r="K185" s="282" t="s">
        <v>87</v>
      </c>
      <c r="L185" s="284"/>
      <c r="M185" s="282" t="s">
        <v>6</v>
      </c>
      <c r="N185" s="283"/>
      <c r="O185" s="283"/>
      <c r="P185" s="284"/>
      <c r="Q185" s="282" t="s">
        <v>19</v>
      </c>
      <c r="R185" s="283"/>
      <c r="S185" s="283"/>
      <c r="T185" s="284"/>
      <c r="U185" s="171"/>
    </row>
    <row r="186" spans="1:21" x14ac:dyDescent="0.25">
      <c r="A186" s="272" t="s">
        <v>7</v>
      </c>
      <c r="B186" s="160" t="s">
        <v>8</v>
      </c>
      <c r="C186" s="56" t="s">
        <v>9</v>
      </c>
      <c r="D186" s="56" t="s">
        <v>69</v>
      </c>
      <c r="E186" s="56" t="s">
        <v>9</v>
      </c>
      <c r="F186" s="56" t="s">
        <v>69</v>
      </c>
      <c r="G186" s="56" t="s">
        <v>9</v>
      </c>
      <c r="H186" s="56" t="s">
        <v>69</v>
      </c>
      <c r="I186" s="56" t="s">
        <v>9</v>
      </c>
      <c r="J186" s="56" t="s">
        <v>69</v>
      </c>
      <c r="K186" s="56" t="s">
        <v>9</v>
      </c>
      <c r="L186" s="56" t="s">
        <v>69</v>
      </c>
      <c r="M186" s="271" t="s">
        <v>70</v>
      </c>
      <c r="N186" s="271" t="s">
        <v>71</v>
      </c>
      <c r="O186" s="271" t="s">
        <v>12</v>
      </c>
      <c r="P186" s="271" t="s">
        <v>13</v>
      </c>
      <c r="Q186" s="271" t="s">
        <v>23</v>
      </c>
      <c r="R186" s="271" t="s">
        <v>72</v>
      </c>
      <c r="S186" s="271" t="s">
        <v>73</v>
      </c>
      <c r="T186" s="271" t="s">
        <v>74</v>
      </c>
      <c r="U186" s="171"/>
    </row>
    <row r="187" spans="1:21" ht="15.75" thickBot="1" x14ac:dyDescent="0.3">
      <c r="A187" s="273"/>
      <c r="B187" s="129"/>
      <c r="C187" s="115" t="s">
        <v>17</v>
      </c>
      <c r="D187" s="115" t="s">
        <v>17</v>
      </c>
      <c r="E187" s="115" t="s">
        <v>17</v>
      </c>
      <c r="F187" s="115" t="s">
        <v>17</v>
      </c>
      <c r="G187" s="115" t="s">
        <v>17</v>
      </c>
      <c r="H187" s="115" t="s">
        <v>17</v>
      </c>
      <c r="I187" s="115" t="s">
        <v>17</v>
      </c>
      <c r="J187" s="115" t="s">
        <v>17</v>
      </c>
      <c r="K187" s="115" t="s">
        <v>17</v>
      </c>
      <c r="L187" s="115" t="s">
        <v>17</v>
      </c>
      <c r="M187" s="273"/>
      <c r="N187" s="273"/>
      <c r="O187" s="273"/>
      <c r="P187" s="273"/>
      <c r="Q187" s="273"/>
      <c r="R187" s="273"/>
      <c r="S187" s="273"/>
      <c r="T187" s="273"/>
      <c r="U187" s="171"/>
    </row>
    <row r="188" spans="1:21" ht="45.75" thickBot="1" x14ac:dyDescent="0.3">
      <c r="A188" s="141">
        <v>366</v>
      </c>
      <c r="B188" s="43" t="s">
        <v>108</v>
      </c>
      <c r="C188" s="142" t="s">
        <v>157</v>
      </c>
      <c r="D188" s="142" t="s">
        <v>157</v>
      </c>
      <c r="E188" s="84">
        <v>13.514999999999999</v>
      </c>
      <c r="F188" s="84">
        <v>13.514999999999999</v>
      </c>
      <c r="G188" s="84">
        <v>9.4625000000000021</v>
      </c>
      <c r="H188" s="84">
        <v>9.4625000000000021</v>
      </c>
      <c r="I188" s="84">
        <v>15.637499999999999</v>
      </c>
      <c r="J188" s="84">
        <v>15.637499999999999</v>
      </c>
      <c r="K188" s="84">
        <v>197.15000000000003</v>
      </c>
      <c r="L188" s="84">
        <v>197.15000000000003</v>
      </c>
      <c r="M188" s="100">
        <v>4.0500000000000001E-2</v>
      </c>
      <c r="N188" s="100">
        <v>0.22999999999999998</v>
      </c>
      <c r="O188" s="100">
        <v>30</v>
      </c>
      <c r="P188" s="100">
        <v>0.01</v>
      </c>
      <c r="Q188" s="100">
        <v>125.825</v>
      </c>
      <c r="R188" s="100">
        <v>168.67500000000001</v>
      </c>
      <c r="S188" s="100">
        <v>18.349999999999998</v>
      </c>
      <c r="T188" s="100">
        <v>0.8571428571428571</v>
      </c>
      <c r="U188" s="171"/>
    </row>
    <row r="189" spans="1:21" ht="15.75" thickBot="1" x14ac:dyDescent="0.3">
      <c r="A189" s="178">
        <v>684.68499999999995</v>
      </c>
      <c r="B189" s="186" t="s">
        <v>117</v>
      </c>
      <c r="C189" s="42" t="s">
        <v>115</v>
      </c>
      <c r="D189" s="102" t="s">
        <v>115</v>
      </c>
      <c r="E189" s="119">
        <v>0.2</v>
      </c>
      <c r="F189" s="119">
        <v>0.2</v>
      </c>
      <c r="G189" s="119">
        <v>0</v>
      </c>
      <c r="H189" s="119">
        <v>0</v>
      </c>
      <c r="I189" s="119">
        <v>15</v>
      </c>
      <c r="J189" s="119">
        <v>15</v>
      </c>
      <c r="K189" s="119">
        <v>115.99999999999999</v>
      </c>
      <c r="L189" s="119">
        <v>115.99999999999999</v>
      </c>
      <c r="M189" s="119">
        <v>0</v>
      </c>
      <c r="N189" s="119">
        <v>0</v>
      </c>
      <c r="O189" s="119">
        <v>0</v>
      </c>
      <c r="P189" s="119">
        <v>0</v>
      </c>
      <c r="Q189" s="119">
        <v>6</v>
      </c>
      <c r="R189" s="119">
        <v>4</v>
      </c>
      <c r="S189" s="119">
        <v>3</v>
      </c>
      <c r="T189" s="119">
        <v>0.4</v>
      </c>
      <c r="U189" s="171"/>
    </row>
    <row r="190" spans="1:21" ht="15.75" thickBot="1" x14ac:dyDescent="0.3">
      <c r="A190" s="165" t="s">
        <v>104</v>
      </c>
      <c r="B190" s="146"/>
      <c r="C190" s="146"/>
      <c r="D190" s="146"/>
      <c r="E190" s="79">
        <f>E189+E188</f>
        <v>13.714999999999998</v>
      </c>
      <c r="F190" s="79">
        <f t="shared" ref="F190:T190" si="21">F189+F188</f>
        <v>13.714999999999998</v>
      </c>
      <c r="G190" s="79">
        <f t="shared" si="21"/>
        <v>9.4625000000000021</v>
      </c>
      <c r="H190" s="79">
        <f t="shared" si="21"/>
        <v>9.4625000000000021</v>
      </c>
      <c r="I190" s="79">
        <f t="shared" si="21"/>
        <v>30.637499999999999</v>
      </c>
      <c r="J190" s="79">
        <f t="shared" si="21"/>
        <v>30.637499999999999</v>
      </c>
      <c r="K190" s="79">
        <f t="shared" si="21"/>
        <v>313.15000000000003</v>
      </c>
      <c r="L190" s="79">
        <f t="shared" si="21"/>
        <v>313.15000000000003</v>
      </c>
      <c r="M190" s="79">
        <f t="shared" si="21"/>
        <v>4.0500000000000001E-2</v>
      </c>
      <c r="N190" s="79">
        <f t="shared" si="21"/>
        <v>0.22999999999999998</v>
      </c>
      <c r="O190" s="79">
        <f t="shared" si="21"/>
        <v>30</v>
      </c>
      <c r="P190" s="79">
        <f t="shared" si="21"/>
        <v>0.01</v>
      </c>
      <c r="Q190" s="79">
        <f t="shared" si="21"/>
        <v>131.82499999999999</v>
      </c>
      <c r="R190" s="79">
        <f t="shared" si="21"/>
        <v>172.67500000000001</v>
      </c>
      <c r="S190" s="79">
        <f t="shared" si="21"/>
        <v>21.349999999999998</v>
      </c>
      <c r="T190" s="79">
        <f t="shared" si="21"/>
        <v>1.2571428571428571</v>
      </c>
      <c r="U190" s="171"/>
    </row>
    <row r="191" spans="1:21" x14ac:dyDescent="0.25">
      <c r="A191" s="170"/>
      <c r="B191" s="170"/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1"/>
    </row>
    <row r="192" spans="1:21" x14ac:dyDescent="0.25">
      <c r="A192" s="291" t="s">
        <v>20</v>
      </c>
      <c r="B192" s="291"/>
      <c r="C192" s="291"/>
      <c r="D192" s="291"/>
      <c r="E192" s="291"/>
      <c r="F192" s="291"/>
      <c r="G192" s="291"/>
      <c r="H192" s="291"/>
      <c r="I192" s="291"/>
      <c r="J192" s="291"/>
      <c r="K192" s="291"/>
      <c r="L192" s="291"/>
      <c r="M192" s="291"/>
      <c r="N192" s="291"/>
      <c r="O192" s="291"/>
      <c r="P192" s="291"/>
      <c r="Q192" s="291"/>
      <c r="R192" s="291"/>
      <c r="S192" s="291"/>
      <c r="T192" s="291"/>
      <c r="U192" s="171"/>
    </row>
    <row r="193" spans="1:21" ht="15.75" customHeight="1" thickBot="1" x14ac:dyDescent="0.3">
      <c r="A193" s="171"/>
      <c r="B193" s="171"/>
      <c r="C193" s="171"/>
      <c r="D193" s="171"/>
      <c r="E193" s="171"/>
      <c r="F193" s="171"/>
      <c r="G193" s="171"/>
      <c r="H193" s="171"/>
      <c r="I193" s="171"/>
      <c r="J193" s="171"/>
      <c r="K193" s="171"/>
      <c r="L193" s="171"/>
      <c r="M193" s="171"/>
      <c r="N193" s="171"/>
      <c r="O193" s="171"/>
      <c r="P193" s="171"/>
      <c r="Q193" s="171"/>
      <c r="R193" s="171"/>
      <c r="S193" s="171"/>
      <c r="T193" s="171"/>
      <c r="U193" s="171"/>
    </row>
    <row r="194" spans="1:21" ht="15.75" customHeight="1" thickBot="1" x14ac:dyDescent="0.3">
      <c r="A194" s="54" t="s">
        <v>0</v>
      </c>
      <c r="B194" s="54" t="s">
        <v>1</v>
      </c>
      <c r="C194" s="165" t="s">
        <v>2</v>
      </c>
      <c r="D194" s="167"/>
      <c r="E194" s="282" t="s">
        <v>3</v>
      </c>
      <c r="F194" s="284"/>
      <c r="G194" s="282" t="s">
        <v>4</v>
      </c>
      <c r="H194" s="284"/>
      <c r="I194" s="282" t="s">
        <v>5</v>
      </c>
      <c r="J194" s="284"/>
      <c r="K194" s="282" t="s">
        <v>87</v>
      </c>
      <c r="L194" s="284"/>
      <c r="M194" s="282" t="s">
        <v>6</v>
      </c>
      <c r="N194" s="283"/>
      <c r="O194" s="283"/>
      <c r="P194" s="284"/>
      <c r="Q194" s="282" t="s">
        <v>19</v>
      </c>
      <c r="R194" s="283"/>
      <c r="S194" s="283"/>
      <c r="T194" s="284"/>
      <c r="U194" s="171"/>
    </row>
    <row r="195" spans="1:21" x14ac:dyDescent="0.25">
      <c r="A195" s="272" t="s">
        <v>7</v>
      </c>
      <c r="B195" s="160" t="s">
        <v>8</v>
      </c>
      <c r="C195" s="56" t="s">
        <v>9</v>
      </c>
      <c r="D195" s="56" t="s">
        <v>69</v>
      </c>
      <c r="E195" s="56" t="s">
        <v>9</v>
      </c>
      <c r="F195" s="56" t="s">
        <v>69</v>
      </c>
      <c r="G195" s="56" t="s">
        <v>9</v>
      </c>
      <c r="H195" s="56" t="s">
        <v>69</v>
      </c>
      <c r="I195" s="56" t="s">
        <v>9</v>
      </c>
      <c r="J195" s="56" t="s">
        <v>69</v>
      </c>
      <c r="K195" s="56" t="s">
        <v>9</v>
      </c>
      <c r="L195" s="56" t="s">
        <v>69</v>
      </c>
      <c r="M195" s="271" t="s">
        <v>70</v>
      </c>
      <c r="N195" s="271" t="s">
        <v>71</v>
      </c>
      <c r="O195" s="271" t="s">
        <v>12</v>
      </c>
      <c r="P195" s="271" t="s">
        <v>13</v>
      </c>
      <c r="Q195" s="271" t="s">
        <v>23</v>
      </c>
      <c r="R195" s="271" t="s">
        <v>72</v>
      </c>
      <c r="S195" s="271" t="s">
        <v>73</v>
      </c>
      <c r="T195" s="271" t="s">
        <v>74</v>
      </c>
      <c r="U195" s="171"/>
    </row>
    <row r="196" spans="1:21" ht="15.75" thickBot="1" x14ac:dyDescent="0.3">
      <c r="A196" s="273"/>
      <c r="B196" s="129"/>
      <c r="C196" s="115" t="s">
        <v>17</v>
      </c>
      <c r="D196" s="115" t="s">
        <v>17</v>
      </c>
      <c r="E196" s="115" t="s">
        <v>17</v>
      </c>
      <c r="F196" s="115" t="s">
        <v>17</v>
      </c>
      <c r="G196" s="115" t="s">
        <v>17</v>
      </c>
      <c r="H196" s="115" t="s">
        <v>17</v>
      </c>
      <c r="I196" s="115" t="s">
        <v>17</v>
      </c>
      <c r="J196" s="115" t="s">
        <v>17</v>
      </c>
      <c r="K196" s="115" t="s">
        <v>17</v>
      </c>
      <c r="L196" s="115" t="s">
        <v>17</v>
      </c>
      <c r="M196" s="273"/>
      <c r="N196" s="273"/>
      <c r="O196" s="273"/>
      <c r="P196" s="273"/>
      <c r="Q196" s="273"/>
      <c r="R196" s="273"/>
      <c r="S196" s="273"/>
      <c r="T196" s="273"/>
      <c r="U196" s="171"/>
    </row>
    <row r="197" spans="1:21" ht="32.25" thickBot="1" x14ac:dyDescent="0.3">
      <c r="A197" s="40"/>
      <c r="B197" s="52" t="s">
        <v>62</v>
      </c>
      <c r="C197" s="51">
        <v>30</v>
      </c>
      <c r="D197" s="51">
        <v>30</v>
      </c>
      <c r="E197" s="117">
        <v>0.42</v>
      </c>
      <c r="F197" s="117">
        <v>0.42</v>
      </c>
      <c r="G197" s="118">
        <v>1.86</v>
      </c>
      <c r="H197" s="118">
        <v>1.86</v>
      </c>
      <c r="I197" s="118">
        <v>3.9</v>
      </c>
      <c r="J197" s="118">
        <v>3.9</v>
      </c>
      <c r="K197" s="118">
        <v>33.6</v>
      </c>
      <c r="L197" s="118">
        <v>33.6</v>
      </c>
      <c r="M197" s="117">
        <v>0</v>
      </c>
      <c r="N197" s="119">
        <v>3.6</v>
      </c>
      <c r="O197" s="119">
        <v>84</v>
      </c>
      <c r="P197" s="119">
        <v>0.9</v>
      </c>
      <c r="Q197" s="119">
        <v>11.46</v>
      </c>
      <c r="R197" s="119">
        <v>8.52</v>
      </c>
      <c r="S197" s="119">
        <v>5.0999999999999996</v>
      </c>
      <c r="T197" s="119">
        <v>0.48</v>
      </c>
      <c r="U197" s="171"/>
    </row>
    <row r="198" spans="1:21" ht="38.25" customHeight="1" thickBot="1" x14ac:dyDescent="0.3">
      <c r="A198" s="163">
        <v>111</v>
      </c>
      <c r="B198" s="11" t="s">
        <v>53</v>
      </c>
      <c r="C198" s="245" t="s">
        <v>98</v>
      </c>
      <c r="D198" s="245" t="s">
        <v>133</v>
      </c>
      <c r="E198" s="118">
        <v>40.400000000000006</v>
      </c>
      <c r="F198" s="118">
        <v>50.500000000000007</v>
      </c>
      <c r="G198" s="118">
        <v>50.960000000000008</v>
      </c>
      <c r="H198" s="118">
        <v>63.70000000000001</v>
      </c>
      <c r="I198" s="118">
        <v>38.480000000000004</v>
      </c>
      <c r="J198" s="118">
        <v>48.1</v>
      </c>
      <c r="K198" s="118">
        <v>656.9</v>
      </c>
      <c r="L198" s="118">
        <v>817.09999999999991</v>
      </c>
      <c r="M198" s="18">
        <v>4.7499999999999994E-2</v>
      </c>
      <c r="N198" s="18">
        <v>10.2875</v>
      </c>
      <c r="O198" s="18">
        <v>0</v>
      </c>
      <c r="P198" s="18">
        <v>0</v>
      </c>
      <c r="Q198" s="18">
        <v>44.375</v>
      </c>
      <c r="R198" s="18">
        <v>53.224999999999994</v>
      </c>
      <c r="S198" s="18">
        <v>26.25</v>
      </c>
      <c r="T198" s="18">
        <v>1.1000000000000001</v>
      </c>
      <c r="U198" s="171"/>
    </row>
    <row r="199" spans="1:21" ht="48" thickBot="1" x14ac:dyDescent="0.3">
      <c r="A199" s="69">
        <v>493</v>
      </c>
      <c r="B199" s="52" t="s">
        <v>123</v>
      </c>
      <c r="C199" s="102" t="s">
        <v>85</v>
      </c>
      <c r="D199" s="102" t="s">
        <v>85</v>
      </c>
      <c r="E199" s="100">
        <v>13.799999999999999</v>
      </c>
      <c r="F199" s="100">
        <v>13.799999999999999</v>
      </c>
      <c r="G199" s="100">
        <v>2.6</v>
      </c>
      <c r="H199" s="100">
        <v>2.6</v>
      </c>
      <c r="I199" s="100">
        <v>5.5</v>
      </c>
      <c r="J199" s="100">
        <v>5.5</v>
      </c>
      <c r="K199" s="100">
        <v>127</v>
      </c>
      <c r="L199" s="100">
        <v>127</v>
      </c>
      <c r="M199" s="100">
        <v>4.4000000000000004E-2</v>
      </c>
      <c r="N199" s="100">
        <v>0</v>
      </c>
      <c r="O199" s="100">
        <v>33</v>
      </c>
      <c r="P199" s="100">
        <v>0</v>
      </c>
      <c r="Q199" s="100">
        <v>30.800000000000004</v>
      </c>
      <c r="R199" s="100">
        <v>50.6</v>
      </c>
      <c r="S199" s="100">
        <v>6.6</v>
      </c>
      <c r="T199" s="100">
        <v>1.5</v>
      </c>
      <c r="U199" s="171"/>
    </row>
    <row r="200" spans="1:21" ht="32.25" thickBot="1" x14ac:dyDescent="0.3">
      <c r="A200" s="162">
        <v>516</v>
      </c>
      <c r="B200" s="37" t="s">
        <v>42</v>
      </c>
      <c r="C200" s="102">
        <v>150</v>
      </c>
      <c r="D200" s="102">
        <v>150</v>
      </c>
      <c r="E200" s="100">
        <v>5.2500000000000009</v>
      </c>
      <c r="F200" s="100">
        <v>5.2500000000000009</v>
      </c>
      <c r="G200" s="100">
        <v>6.1499999999999995</v>
      </c>
      <c r="H200" s="100">
        <v>6.1499999999999995</v>
      </c>
      <c r="I200" s="100">
        <v>35.25</v>
      </c>
      <c r="J200" s="100">
        <v>35.25</v>
      </c>
      <c r="K200" s="100">
        <v>220.5</v>
      </c>
      <c r="L200" s="100">
        <v>220.5</v>
      </c>
      <c r="M200" s="100">
        <v>8.4000000000000005E-2</v>
      </c>
      <c r="N200" s="100">
        <v>0</v>
      </c>
      <c r="O200" s="100">
        <v>0</v>
      </c>
      <c r="P200" s="100">
        <v>0</v>
      </c>
      <c r="Q200" s="100">
        <v>7.4850000000000003</v>
      </c>
      <c r="R200" s="100">
        <v>47.505000000000003</v>
      </c>
      <c r="S200" s="100">
        <v>22.68</v>
      </c>
      <c r="T200" s="100">
        <v>0.8</v>
      </c>
      <c r="U200" s="171"/>
    </row>
    <row r="201" spans="1:21" ht="30.75" thickBot="1" x14ac:dyDescent="0.3">
      <c r="A201" s="163">
        <v>634</v>
      </c>
      <c r="B201" s="11" t="s">
        <v>100</v>
      </c>
      <c r="C201" s="244">
        <v>200</v>
      </c>
      <c r="D201" s="244">
        <v>200</v>
      </c>
      <c r="E201" s="119">
        <v>0.6</v>
      </c>
      <c r="F201" s="119">
        <v>0.6</v>
      </c>
      <c r="G201" s="119">
        <v>0</v>
      </c>
      <c r="H201" s="119">
        <v>0</v>
      </c>
      <c r="I201" s="119">
        <v>46.6</v>
      </c>
      <c r="J201" s="119">
        <v>46.6</v>
      </c>
      <c r="K201" s="119">
        <v>182</v>
      </c>
      <c r="L201" s="119">
        <v>182</v>
      </c>
      <c r="M201" s="119">
        <v>0.02</v>
      </c>
      <c r="N201" s="119">
        <v>26</v>
      </c>
      <c r="O201" s="119">
        <v>0</v>
      </c>
      <c r="P201" s="119">
        <v>0</v>
      </c>
      <c r="Q201" s="119">
        <v>18</v>
      </c>
      <c r="R201" s="119">
        <v>18</v>
      </c>
      <c r="S201" s="119">
        <v>12</v>
      </c>
      <c r="T201" s="119">
        <v>0.8</v>
      </c>
      <c r="U201" s="171"/>
    </row>
    <row r="202" spans="1:21" ht="60.75" thickBot="1" x14ac:dyDescent="0.3">
      <c r="A202" s="12"/>
      <c r="B202" s="11" t="s">
        <v>24</v>
      </c>
      <c r="C202" s="244">
        <v>60</v>
      </c>
      <c r="D202" s="244">
        <v>60</v>
      </c>
      <c r="E202" s="119">
        <v>4.2</v>
      </c>
      <c r="F202" s="119">
        <v>4.2</v>
      </c>
      <c r="G202" s="119">
        <v>0.6</v>
      </c>
      <c r="H202" s="119">
        <v>0.6</v>
      </c>
      <c r="I202" s="119">
        <v>27.6</v>
      </c>
      <c r="J202" s="119">
        <v>27.6</v>
      </c>
      <c r="K202" s="119">
        <v>132</v>
      </c>
      <c r="L202" s="119">
        <v>132</v>
      </c>
      <c r="M202" s="119">
        <v>0.1</v>
      </c>
      <c r="N202" s="119">
        <v>0</v>
      </c>
      <c r="O202" s="119">
        <v>0</v>
      </c>
      <c r="P202" s="119">
        <v>1.3</v>
      </c>
      <c r="Q202" s="119">
        <v>10.8</v>
      </c>
      <c r="R202" s="119">
        <v>52.2</v>
      </c>
      <c r="S202" s="119">
        <v>11.4</v>
      </c>
      <c r="T202" s="119">
        <v>2.4</v>
      </c>
      <c r="U202" s="171"/>
    </row>
    <row r="203" spans="1:21" ht="15.75" thickBot="1" x14ac:dyDescent="0.3">
      <c r="A203" s="165" t="s">
        <v>104</v>
      </c>
      <c r="B203" s="78"/>
      <c r="C203" s="154"/>
      <c r="D203" s="154"/>
      <c r="E203" s="59">
        <f>E202+E201+E200+E199+E198+E197</f>
        <v>64.67</v>
      </c>
      <c r="F203" s="59">
        <f t="shared" ref="F203:T203" si="22">F202+F201+F200+F199+F198+F197</f>
        <v>74.77000000000001</v>
      </c>
      <c r="G203" s="59">
        <f t="shared" si="22"/>
        <v>62.170000000000009</v>
      </c>
      <c r="H203" s="59">
        <f t="shared" si="22"/>
        <v>74.910000000000011</v>
      </c>
      <c r="I203" s="59">
        <f t="shared" si="22"/>
        <v>157.33000000000001</v>
      </c>
      <c r="J203" s="59">
        <f t="shared" si="22"/>
        <v>166.95000000000002</v>
      </c>
      <c r="K203" s="59">
        <f t="shared" si="22"/>
        <v>1352</v>
      </c>
      <c r="L203" s="59">
        <f t="shared" si="22"/>
        <v>1512.1999999999998</v>
      </c>
      <c r="M203" s="59">
        <f t="shared" si="22"/>
        <v>0.29550000000000004</v>
      </c>
      <c r="N203" s="59">
        <f t="shared" si="22"/>
        <v>39.887500000000003</v>
      </c>
      <c r="O203" s="59">
        <f t="shared" si="22"/>
        <v>117</v>
      </c>
      <c r="P203" s="59">
        <f t="shared" si="22"/>
        <v>2.2000000000000002</v>
      </c>
      <c r="Q203" s="59">
        <f t="shared" si="22"/>
        <v>122.92000000000002</v>
      </c>
      <c r="R203" s="59">
        <f t="shared" si="22"/>
        <v>230.05</v>
      </c>
      <c r="S203" s="59">
        <f t="shared" si="22"/>
        <v>84.03</v>
      </c>
      <c r="T203" s="59">
        <f t="shared" si="22"/>
        <v>7.08</v>
      </c>
      <c r="U203" s="171"/>
    </row>
    <row r="204" spans="1:21" ht="24.75" thickBot="1" x14ac:dyDescent="0.3">
      <c r="A204" s="165" t="s">
        <v>92</v>
      </c>
      <c r="B204" s="78"/>
      <c r="C204" s="154"/>
      <c r="D204" s="154"/>
      <c r="E204" s="59">
        <f t="shared" ref="E204:T204" si="23">E203+E190</f>
        <v>78.385000000000005</v>
      </c>
      <c r="F204" s="59">
        <f t="shared" si="23"/>
        <v>88.485000000000014</v>
      </c>
      <c r="G204" s="59">
        <f t="shared" si="23"/>
        <v>71.632500000000007</v>
      </c>
      <c r="H204" s="59">
        <f t="shared" si="23"/>
        <v>84.372500000000016</v>
      </c>
      <c r="I204" s="59">
        <f t="shared" si="23"/>
        <v>187.9675</v>
      </c>
      <c r="J204" s="59">
        <f t="shared" si="23"/>
        <v>197.58750000000001</v>
      </c>
      <c r="K204" s="59">
        <f t="shared" si="23"/>
        <v>1665.15</v>
      </c>
      <c r="L204" s="59">
        <f t="shared" si="23"/>
        <v>1825.35</v>
      </c>
      <c r="M204" s="59">
        <f t="shared" si="23"/>
        <v>0.33600000000000002</v>
      </c>
      <c r="N204" s="59">
        <f t="shared" si="23"/>
        <v>40.1175</v>
      </c>
      <c r="O204" s="59">
        <f t="shared" si="23"/>
        <v>147</v>
      </c>
      <c r="P204" s="59">
        <f t="shared" si="23"/>
        <v>2.21</v>
      </c>
      <c r="Q204" s="59">
        <f t="shared" si="23"/>
        <v>254.745</v>
      </c>
      <c r="R204" s="59">
        <f t="shared" si="23"/>
        <v>402.72500000000002</v>
      </c>
      <c r="S204" s="59">
        <f t="shared" si="23"/>
        <v>105.38</v>
      </c>
      <c r="T204" s="59">
        <f t="shared" si="23"/>
        <v>8.3371428571428581</v>
      </c>
      <c r="U204" s="171"/>
    </row>
    <row r="205" spans="1:21" x14ac:dyDescent="0.25">
      <c r="A205" s="170"/>
      <c r="B205" s="171"/>
      <c r="C205" s="171"/>
      <c r="D205" s="171"/>
      <c r="E205" s="171"/>
      <c r="F205" s="171"/>
      <c r="G205" s="171"/>
      <c r="H205" s="171"/>
      <c r="I205" s="171"/>
      <c r="J205" s="171"/>
      <c r="K205" s="171"/>
      <c r="L205" s="171"/>
      <c r="M205" s="171"/>
      <c r="N205" s="171"/>
      <c r="O205" s="171"/>
      <c r="P205" s="171"/>
      <c r="Q205" s="171"/>
      <c r="R205" s="171"/>
      <c r="S205" s="171"/>
      <c r="T205" s="171"/>
      <c r="U205" s="171"/>
    </row>
    <row r="206" spans="1:21" x14ac:dyDescent="0.25">
      <c r="A206" s="291" t="s">
        <v>63</v>
      </c>
      <c r="B206" s="291"/>
      <c r="C206" s="291"/>
      <c r="D206" s="291"/>
      <c r="E206" s="291"/>
      <c r="F206" s="291"/>
      <c r="G206" s="291"/>
      <c r="H206" s="291"/>
      <c r="I206" s="291"/>
      <c r="J206" s="291"/>
      <c r="K206" s="291"/>
      <c r="L206" s="291"/>
      <c r="M206" s="291"/>
      <c r="N206" s="291"/>
      <c r="O206" s="291"/>
      <c r="P206" s="291"/>
      <c r="Q206" s="291"/>
      <c r="R206" s="291"/>
      <c r="S206" s="291"/>
      <c r="T206" s="291"/>
      <c r="U206" s="171"/>
    </row>
    <row r="207" spans="1:21" ht="15.75" thickBot="1" x14ac:dyDescent="0.3">
      <c r="A207" s="291" t="s">
        <v>41</v>
      </c>
      <c r="B207" s="291"/>
      <c r="C207" s="291"/>
      <c r="D207" s="291"/>
      <c r="E207" s="291"/>
      <c r="F207" s="291"/>
      <c r="G207" s="291"/>
      <c r="H207" s="291"/>
      <c r="I207" s="291"/>
      <c r="J207" s="291"/>
      <c r="K207" s="291"/>
      <c r="L207" s="291"/>
      <c r="M207" s="291"/>
      <c r="N207" s="291"/>
      <c r="O207" s="291"/>
      <c r="P207" s="291"/>
      <c r="Q207" s="291"/>
      <c r="R207" s="291"/>
      <c r="S207" s="291"/>
      <c r="T207" s="291"/>
      <c r="U207" s="171"/>
    </row>
    <row r="208" spans="1:21" ht="15.75" thickBot="1" x14ac:dyDescent="0.3">
      <c r="A208" s="54" t="s">
        <v>0</v>
      </c>
      <c r="B208" s="54" t="s">
        <v>1</v>
      </c>
      <c r="C208" s="165" t="s">
        <v>2</v>
      </c>
      <c r="D208" s="167"/>
      <c r="E208" s="282" t="s">
        <v>3</v>
      </c>
      <c r="F208" s="284"/>
      <c r="G208" s="282" t="s">
        <v>4</v>
      </c>
      <c r="H208" s="284"/>
      <c r="I208" s="282" t="s">
        <v>5</v>
      </c>
      <c r="J208" s="284"/>
      <c r="K208" s="282" t="s">
        <v>87</v>
      </c>
      <c r="L208" s="284"/>
      <c r="M208" s="282" t="s">
        <v>6</v>
      </c>
      <c r="N208" s="283"/>
      <c r="O208" s="283"/>
      <c r="P208" s="284"/>
      <c r="Q208" s="282" t="s">
        <v>19</v>
      </c>
      <c r="R208" s="283"/>
      <c r="S208" s="283"/>
      <c r="T208" s="284"/>
      <c r="U208" s="171"/>
    </row>
    <row r="209" spans="1:21" x14ac:dyDescent="0.25">
      <c r="A209" s="272" t="s">
        <v>7</v>
      </c>
      <c r="B209" s="160" t="s">
        <v>8</v>
      </c>
      <c r="C209" s="56" t="s">
        <v>9</v>
      </c>
      <c r="D209" s="56" t="s">
        <v>69</v>
      </c>
      <c r="E209" s="56" t="s">
        <v>9</v>
      </c>
      <c r="F209" s="56" t="s">
        <v>69</v>
      </c>
      <c r="G209" s="56" t="s">
        <v>9</v>
      </c>
      <c r="H209" s="56" t="s">
        <v>69</v>
      </c>
      <c r="I209" s="56" t="s">
        <v>9</v>
      </c>
      <c r="J209" s="56" t="s">
        <v>69</v>
      </c>
      <c r="K209" s="56" t="s">
        <v>9</v>
      </c>
      <c r="L209" s="56" t="s">
        <v>69</v>
      </c>
      <c r="M209" s="271" t="s">
        <v>70</v>
      </c>
      <c r="N209" s="271" t="s">
        <v>71</v>
      </c>
      <c r="O209" s="271" t="s">
        <v>12</v>
      </c>
      <c r="P209" s="271" t="s">
        <v>13</v>
      </c>
      <c r="Q209" s="271" t="s">
        <v>23</v>
      </c>
      <c r="R209" s="271" t="s">
        <v>72</v>
      </c>
      <c r="S209" s="271" t="s">
        <v>73</v>
      </c>
      <c r="T209" s="271" t="s">
        <v>74</v>
      </c>
      <c r="U209" s="171"/>
    </row>
    <row r="210" spans="1:21" ht="15.75" thickBot="1" x14ac:dyDescent="0.3">
      <c r="A210" s="273"/>
      <c r="B210" s="129"/>
      <c r="C210" s="115" t="s">
        <v>17</v>
      </c>
      <c r="D210" s="115" t="s">
        <v>17</v>
      </c>
      <c r="E210" s="115" t="s">
        <v>17</v>
      </c>
      <c r="F210" s="115" t="s">
        <v>17</v>
      </c>
      <c r="G210" s="115" t="s">
        <v>17</v>
      </c>
      <c r="H210" s="115" t="s">
        <v>17</v>
      </c>
      <c r="I210" s="115" t="s">
        <v>17</v>
      </c>
      <c r="J210" s="115" t="s">
        <v>17</v>
      </c>
      <c r="K210" s="115" t="s">
        <v>17</v>
      </c>
      <c r="L210" s="115" t="s">
        <v>17</v>
      </c>
      <c r="M210" s="273"/>
      <c r="N210" s="273"/>
      <c r="O210" s="273"/>
      <c r="P210" s="273"/>
      <c r="Q210" s="273"/>
      <c r="R210" s="273"/>
      <c r="S210" s="273"/>
      <c r="T210" s="273"/>
      <c r="U210" s="171"/>
    </row>
    <row r="211" spans="1:21" ht="30.75" thickBot="1" x14ac:dyDescent="0.3">
      <c r="A211" s="99">
        <v>340</v>
      </c>
      <c r="B211" s="44" t="s">
        <v>93</v>
      </c>
      <c r="C211" s="51" t="s">
        <v>95</v>
      </c>
      <c r="D211" s="51" t="s">
        <v>95</v>
      </c>
      <c r="E211" s="90">
        <v>8.0050000000000008</v>
      </c>
      <c r="F211" s="90">
        <v>8.0050000000000008</v>
      </c>
      <c r="G211" s="90">
        <v>17.509999999999998</v>
      </c>
      <c r="H211" s="90">
        <v>17.509999999999998</v>
      </c>
      <c r="I211" s="90">
        <v>1.55</v>
      </c>
      <c r="J211" s="90">
        <v>1.55</v>
      </c>
      <c r="K211" s="90">
        <v>197.7</v>
      </c>
      <c r="L211" s="90">
        <v>197.7</v>
      </c>
      <c r="M211" s="100">
        <v>6.1199999999999997E-2</v>
      </c>
      <c r="N211" s="100">
        <v>0.1275</v>
      </c>
      <c r="O211" s="100">
        <v>536.15449999999998</v>
      </c>
      <c r="P211" s="100">
        <v>0</v>
      </c>
      <c r="Q211" s="100">
        <v>81.072999999999993</v>
      </c>
      <c r="R211" s="100">
        <v>162.9365</v>
      </c>
      <c r="S211" s="100">
        <v>10.199999999999999</v>
      </c>
      <c r="T211" s="49">
        <v>1.6875</v>
      </c>
      <c r="U211" s="171"/>
    </row>
    <row r="212" spans="1:21" ht="30.75" thickBot="1" x14ac:dyDescent="0.3">
      <c r="A212" s="173">
        <v>640</v>
      </c>
      <c r="B212" s="11" t="s">
        <v>142</v>
      </c>
      <c r="C212" s="244">
        <v>200</v>
      </c>
      <c r="D212" s="244">
        <v>200</v>
      </c>
      <c r="E212" s="119">
        <v>11.8</v>
      </c>
      <c r="F212" s="119">
        <v>11.8</v>
      </c>
      <c r="G212" s="119">
        <v>13.5</v>
      </c>
      <c r="H212" s="119">
        <v>13.5</v>
      </c>
      <c r="I212" s="119">
        <v>17.3</v>
      </c>
      <c r="J212" s="119">
        <v>17.3</v>
      </c>
      <c r="K212" s="119">
        <v>246</v>
      </c>
      <c r="L212" s="119">
        <v>246</v>
      </c>
      <c r="M212" s="119">
        <v>0.08</v>
      </c>
      <c r="N212" s="119">
        <v>0.12</v>
      </c>
      <c r="O212" s="119">
        <v>0.6</v>
      </c>
      <c r="P212" s="119">
        <v>0</v>
      </c>
      <c r="Q212" s="119">
        <v>244</v>
      </c>
      <c r="R212" s="119">
        <v>40</v>
      </c>
      <c r="S212" s="119">
        <v>12</v>
      </c>
      <c r="T212" s="119">
        <v>0.18</v>
      </c>
      <c r="U212" s="171"/>
    </row>
    <row r="213" spans="1:21" ht="15.75" thickBot="1" x14ac:dyDescent="0.3">
      <c r="A213" s="156"/>
      <c r="B213" s="186" t="s">
        <v>106</v>
      </c>
      <c r="C213" s="42">
        <v>36</v>
      </c>
      <c r="D213" s="42">
        <v>36</v>
      </c>
      <c r="E213" s="90">
        <v>2.88</v>
      </c>
      <c r="F213" s="90">
        <v>2.88</v>
      </c>
      <c r="G213" s="90">
        <v>0.72</v>
      </c>
      <c r="H213" s="90">
        <v>0.72</v>
      </c>
      <c r="I213" s="90">
        <v>19.8</v>
      </c>
      <c r="J213" s="90">
        <v>19.8</v>
      </c>
      <c r="K213" s="90">
        <v>100.8</v>
      </c>
      <c r="L213" s="90">
        <v>100.8</v>
      </c>
      <c r="M213" s="100">
        <v>0.24000000000000002</v>
      </c>
      <c r="N213" s="100">
        <v>0</v>
      </c>
      <c r="O213" s="100">
        <v>0</v>
      </c>
      <c r="P213" s="100">
        <v>0</v>
      </c>
      <c r="Q213" s="100">
        <v>0</v>
      </c>
      <c r="R213" s="100">
        <v>0.38400000000000001</v>
      </c>
      <c r="S213" s="100">
        <v>17.28</v>
      </c>
      <c r="T213" s="100">
        <v>2.88</v>
      </c>
      <c r="U213" s="171"/>
    </row>
    <row r="214" spans="1:21" ht="15.75" thickBot="1" x14ac:dyDescent="0.3">
      <c r="A214" s="165" t="s">
        <v>104</v>
      </c>
      <c r="B214" s="78"/>
      <c r="C214" s="131"/>
      <c r="D214" s="131"/>
      <c r="E214" s="60">
        <f>E213+E212+E211</f>
        <v>22.685000000000002</v>
      </c>
      <c r="F214" s="60">
        <f t="shared" ref="F214:T214" si="24">F213+F212+F211</f>
        <v>22.685000000000002</v>
      </c>
      <c r="G214" s="60">
        <f>G213+G212+G211</f>
        <v>31.729999999999997</v>
      </c>
      <c r="H214" s="60">
        <f t="shared" si="24"/>
        <v>31.729999999999997</v>
      </c>
      <c r="I214" s="60">
        <f>I213+I212+I211</f>
        <v>38.65</v>
      </c>
      <c r="J214" s="60">
        <f t="shared" si="24"/>
        <v>38.65</v>
      </c>
      <c r="K214" s="60">
        <f>K213+K212+K211</f>
        <v>544.5</v>
      </c>
      <c r="L214" s="60">
        <f t="shared" si="24"/>
        <v>544.5</v>
      </c>
      <c r="M214" s="60">
        <f t="shared" si="24"/>
        <v>0.38119999999999998</v>
      </c>
      <c r="N214" s="60">
        <f t="shared" si="24"/>
        <v>0.2475</v>
      </c>
      <c r="O214" s="60">
        <f t="shared" si="24"/>
        <v>536.75450000000001</v>
      </c>
      <c r="P214" s="60">
        <f t="shared" si="24"/>
        <v>0</v>
      </c>
      <c r="Q214" s="60">
        <f t="shared" si="24"/>
        <v>325.07299999999998</v>
      </c>
      <c r="R214" s="60">
        <f t="shared" si="24"/>
        <v>203.32049999999998</v>
      </c>
      <c r="S214" s="60">
        <f t="shared" si="24"/>
        <v>39.480000000000004</v>
      </c>
      <c r="T214" s="60">
        <f t="shared" si="24"/>
        <v>4.7475000000000005</v>
      </c>
      <c r="U214" s="171"/>
    </row>
    <row r="215" spans="1:21" x14ac:dyDescent="0.25">
      <c r="A215" s="171"/>
      <c r="B215" s="171"/>
      <c r="C215" s="171"/>
      <c r="D215" s="171"/>
      <c r="E215" s="171"/>
      <c r="F215" s="171"/>
      <c r="G215" s="171"/>
      <c r="H215" s="171"/>
      <c r="I215" s="171"/>
      <c r="J215" s="171"/>
      <c r="K215" s="171"/>
      <c r="L215" s="171"/>
      <c r="M215" s="171"/>
      <c r="N215" s="171"/>
      <c r="O215" s="171"/>
      <c r="P215" s="171"/>
      <c r="Q215" s="171"/>
      <c r="R215" s="171"/>
      <c r="S215" s="171"/>
      <c r="T215" s="171"/>
      <c r="U215" s="171"/>
    </row>
    <row r="216" spans="1:21" x14ac:dyDescent="0.25">
      <c r="A216" s="291" t="s">
        <v>20</v>
      </c>
      <c r="B216" s="291"/>
      <c r="C216" s="291"/>
      <c r="D216" s="291"/>
      <c r="E216" s="291"/>
      <c r="F216" s="291"/>
      <c r="G216" s="291"/>
      <c r="H216" s="291"/>
      <c r="I216" s="291"/>
      <c r="J216" s="291"/>
      <c r="K216" s="291"/>
      <c r="L216" s="291"/>
      <c r="M216" s="291"/>
      <c r="N216" s="291"/>
      <c r="O216" s="291"/>
      <c r="P216" s="291"/>
      <c r="Q216" s="291"/>
      <c r="R216" s="291"/>
      <c r="S216" s="291"/>
      <c r="T216" s="291"/>
      <c r="U216" s="171"/>
    </row>
    <row r="217" spans="1:21" ht="15.75" customHeight="1" thickBot="1" x14ac:dyDescent="0.3">
      <c r="A217" s="171"/>
      <c r="B217" s="171"/>
      <c r="C217" s="171"/>
      <c r="D217" s="171"/>
      <c r="E217" s="171"/>
      <c r="F217" s="171"/>
      <c r="G217" s="171"/>
      <c r="H217" s="171"/>
      <c r="I217" s="171"/>
      <c r="J217" s="171"/>
      <c r="K217" s="171"/>
      <c r="L217" s="171"/>
      <c r="M217" s="171"/>
      <c r="N217" s="171"/>
      <c r="O217" s="171"/>
      <c r="P217" s="171"/>
      <c r="Q217" s="171"/>
      <c r="R217" s="171"/>
      <c r="S217" s="171"/>
      <c r="T217" s="171"/>
      <c r="U217" s="171"/>
    </row>
    <row r="218" spans="1:21" ht="15.75" customHeight="1" thickBot="1" x14ac:dyDescent="0.3">
      <c r="A218" s="54" t="s">
        <v>0</v>
      </c>
      <c r="B218" s="54" t="s">
        <v>1</v>
      </c>
      <c r="C218" s="165" t="s">
        <v>2</v>
      </c>
      <c r="D218" s="167"/>
      <c r="E218" s="282" t="s">
        <v>3</v>
      </c>
      <c r="F218" s="284"/>
      <c r="G218" s="282" t="s">
        <v>4</v>
      </c>
      <c r="H218" s="284"/>
      <c r="I218" s="282" t="s">
        <v>5</v>
      </c>
      <c r="J218" s="284"/>
      <c r="K218" s="282" t="s">
        <v>87</v>
      </c>
      <c r="L218" s="284"/>
      <c r="M218" s="282" t="s">
        <v>6</v>
      </c>
      <c r="N218" s="283"/>
      <c r="O218" s="283"/>
      <c r="P218" s="284"/>
      <c r="Q218" s="282" t="s">
        <v>19</v>
      </c>
      <c r="R218" s="283"/>
      <c r="S218" s="283"/>
      <c r="T218" s="284"/>
      <c r="U218" s="171"/>
    </row>
    <row r="219" spans="1:21" x14ac:dyDescent="0.25">
      <c r="A219" s="272" t="s">
        <v>7</v>
      </c>
      <c r="B219" s="160" t="s">
        <v>8</v>
      </c>
      <c r="C219" s="56" t="s">
        <v>9</v>
      </c>
      <c r="D219" s="56" t="s">
        <v>69</v>
      </c>
      <c r="E219" s="56" t="s">
        <v>9</v>
      </c>
      <c r="F219" s="56" t="s">
        <v>69</v>
      </c>
      <c r="G219" s="56" t="s">
        <v>9</v>
      </c>
      <c r="H219" s="56" t="s">
        <v>69</v>
      </c>
      <c r="I219" s="56" t="s">
        <v>9</v>
      </c>
      <c r="J219" s="56" t="s">
        <v>69</v>
      </c>
      <c r="K219" s="56" t="s">
        <v>9</v>
      </c>
      <c r="L219" s="56" t="s">
        <v>69</v>
      </c>
      <c r="M219" s="271" t="s">
        <v>70</v>
      </c>
      <c r="N219" s="271" t="s">
        <v>71</v>
      </c>
      <c r="O219" s="271" t="s">
        <v>12</v>
      </c>
      <c r="P219" s="271" t="s">
        <v>13</v>
      </c>
      <c r="Q219" s="271" t="s">
        <v>23</v>
      </c>
      <c r="R219" s="271" t="s">
        <v>72</v>
      </c>
      <c r="S219" s="271" t="s">
        <v>73</v>
      </c>
      <c r="T219" s="271" t="s">
        <v>74</v>
      </c>
      <c r="U219" s="171"/>
    </row>
    <row r="220" spans="1:21" ht="15.75" thickBot="1" x14ac:dyDescent="0.3">
      <c r="A220" s="273"/>
      <c r="B220" s="129"/>
      <c r="C220" s="115" t="s">
        <v>17</v>
      </c>
      <c r="D220" s="115" t="s">
        <v>17</v>
      </c>
      <c r="E220" s="115" t="s">
        <v>17</v>
      </c>
      <c r="F220" s="115" t="s">
        <v>17</v>
      </c>
      <c r="G220" s="115" t="s">
        <v>17</v>
      </c>
      <c r="H220" s="115" t="s">
        <v>17</v>
      </c>
      <c r="I220" s="115" t="s">
        <v>17</v>
      </c>
      <c r="J220" s="115" t="s">
        <v>17</v>
      </c>
      <c r="K220" s="115" t="s">
        <v>17</v>
      </c>
      <c r="L220" s="115" t="s">
        <v>17</v>
      </c>
      <c r="M220" s="273"/>
      <c r="N220" s="273"/>
      <c r="O220" s="273"/>
      <c r="P220" s="273"/>
      <c r="Q220" s="273"/>
      <c r="R220" s="273"/>
      <c r="S220" s="273"/>
      <c r="T220" s="273"/>
      <c r="U220" s="171"/>
    </row>
    <row r="221" spans="1:21" ht="30.75" thickBot="1" x14ac:dyDescent="0.3">
      <c r="A221" s="47">
        <v>43</v>
      </c>
      <c r="B221" s="39" t="s">
        <v>56</v>
      </c>
      <c r="C221" s="42">
        <v>100</v>
      </c>
      <c r="D221" s="51">
        <v>100</v>
      </c>
      <c r="E221" s="147">
        <v>1.4</v>
      </c>
      <c r="F221" s="147">
        <v>1.4</v>
      </c>
      <c r="G221" s="90">
        <v>5.0999999999999996</v>
      </c>
      <c r="H221" s="90">
        <v>5.0999999999999996</v>
      </c>
      <c r="I221" s="90">
        <v>8.9</v>
      </c>
      <c r="J221" s="90">
        <v>8.9</v>
      </c>
      <c r="K221" s="90">
        <v>88</v>
      </c>
      <c r="L221" s="90">
        <v>88</v>
      </c>
      <c r="M221" s="90">
        <v>2.7E-2</v>
      </c>
      <c r="N221" s="90">
        <v>32.450000000000003</v>
      </c>
      <c r="O221" s="90">
        <v>0</v>
      </c>
      <c r="P221" s="90">
        <v>0</v>
      </c>
      <c r="Q221" s="90">
        <v>37.369999999999997</v>
      </c>
      <c r="R221" s="90">
        <v>27.61</v>
      </c>
      <c r="S221" s="90">
        <v>15.160000000000002</v>
      </c>
      <c r="T221" s="90">
        <v>1</v>
      </c>
      <c r="U221" s="171"/>
    </row>
    <row r="222" spans="1:21" ht="30.75" thickBot="1" x14ac:dyDescent="0.3">
      <c r="A222" s="173">
        <v>87</v>
      </c>
      <c r="B222" s="85" t="s">
        <v>28</v>
      </c>
      <c r="C222" s="86" t="s">
        <v>97</v>
      </c>
      <c r="D222" s="86" t="s">
        <v>102</v>
      </c>
      <c r="E222" s="148">
        <v>6.8780000000000001</v>
      </c>
      <c r="F222" s="90">
        <v>8.5975000000000001</v>
      </c>
      <c r="G222" s="90">
        <v>6.7240000000000011</v>
      </c>
      <c r="H222" s="90">
        <v>8.4050000000000011</v>
      </c>
      <c r="I222" s="90">
        <v>11.565999999999999</v>
      </c>
      <c r="J222" s="90">
        <v>14.432499999999999</v>
      </c>
      <c r="K222" s="90">
        <v>133.9</v>
      </c>
      <c r="L222" s="90">
        <v>167.35</v>
      </c>
      <c r="M222" s="119">
        <v>0.1</v>
      </c>
      <c r="N222" s="119">
        <v>9.1125000000000007</v>
      </c>
      <c r="O222" s="119">
        <v>15</v>
      </c>
      <c r="P222" s="119">
        <v>0</v>
      </c>
      <c r="Q222" s="119">
        <v>45.3</v>
      </c>
      <c r="R222" s="119">
        <v>176.52499999999998</v>
      </c>
      <c r="S222" s="119">
        <v>47.35</v>
      </c>
      <c r="T222" s="119">
        <v>1.2</v>
      </c>
      <c r="U222" s="171"/>
    </row>
    <row r="223" spans="1:21" ht="15.75" thickBot="1" x14ac:dyDescent="0.3">
      <c r="A223" s="192">
        <v>462</v>
      </c>
      <c r="B223" s="65" t="s">
        <v>116</v>
      </c>
      <c r="C223" s="243" t="s">
        <v>85</v>
      </c>
      <c r="D223" s="21" t="s">
        <v>85</v>
      </c>
      <c r="E223" s="119">
        <v>12.930000000000001</v>
      </c>
      <c r="F223" s="119">
        <v>12.930000000000001</v>
      </c>
      <c r="G223" s="119">
        <v>15.389999999999997</v>
      </c>
      <c r="H223" s="119">
        <v>15.389999999999997</v>
      </c>
      <c r="I223" s="119">
        <v>13.5</v>
      </c>
      <c r="J223" s="119">
        <v>13.5</v>
      </c>
      <c r="K223" s="119">
        <v>246.2</v>
      </c>
      <c r="L223" s="119">
        <v>246.2</v>
      </c>
      <c r="M223" s="119">
        <v>0.04</v>
      </c>
      <c r="N223" s="119">
        <v>0.9</v>
      </c>
      <c r="O223" s="119">
        <v>0</v>
      </c>
      <c r="P223" s="119">
        <v>0</v>
      </c>
      <c r="Q223" s="119">
        <v>22</v>
      </c>
      <c r="R223" s="119">
        <v>107</v>
      </c>
      <c r="S223" s="119">
        <v>19</v>
      </c>
      <c r="T223" s="119">
        <v>0.8</v>
      </c>
      <c r="U223" s="171"/>
    </row>
    <row r="224" spans="1:21" ht="32.25" thickBot="1" x14ac:dyDescent="0.3">
      <c r="A224" s="47">
        <v>520</v>
      </c>
      <c r="B224" s="37" t="s">
        <v>45</v>
      </c>
      <c r="C224" s="102">
        <v>150</v>
      </c>
      <c r="D224" s="102">
        <v>150</v>
      </c>
      <c r="E224" s="102">
        <v>3.2</v>
      </c>
      <c r="F224" s="102">
        <v>3.2</v>
      </c>
      <c r="G224" s="102">
        <v>1.2</v>
      </c>
      <c r="H224" s="102">
        <v>1.2</v>
      </c>
      <c r="I224" s="102">
        <v>22.1</v>
      </c>
      <c r="J224" s="102">
        <v>22.1</v>
      </c>
      <c r="K224" s="102">
        <v>112</v>
      </c>
      <c r="L224" s="102">
        <v>112</v>
      </c>
      <c r="M224" s="102">
        <v>0.15</v>
      </c>
      <c r="N224" s="102">
        <v>5.6</v>
      </c>
      <c r="O224" s="102">
        <v>4</v>
      </c>
      <c r="P224" s="102">
        <v>0.2</v>
      </c>
      <c r="Q224" s="102">
        <v>40</v>
      </c>
      <c r="R224" s="102">
        <v>84</v>
      </c>
      <c r="S224" s="102">
        <v>30</v>
      </c>
      <c r="T224" s="102">
        <v>1</v>
      </c>
      <c r="U224" s="171"/>
    </row>
    <row r="225" spans="1:21" ht="30.75" thickBot="1" x14ac:dyDescent="0.3">
      <c r="A225" s="42">
        <v>684.68600000000004</v>
      </c>
      <c r="B225" s="39" t="s">
        <v>43</v>
      </c>
      <c r="C225" s="102" t="s">
        <v>44</v>
      </c>
      <c r="D225" s="102" t="s">
        <v>44</v>
      </c>
      <c r="E225" s="100">
        <v>0.3</v>
      </c>
      <c r="F225" s="100">
        <v>0.3</v>
      </c>
      <c r="G225" s="100">
        <v>0</v>
      </c>
      <c r="H225" s="100">
        <v>0</v>
      </c>
      <c r="I225" s="100">
        <v>15.2</v>
      </c>
      <c r="J225" s="100">
        <v>15.2</v>
      </c>
      <c r="K225" s="100">
        <v>60</v>
      </c>
      <c r="L225" s="100">
        <v>60</v>
      </c>
      <c r="M225" s="100">
        <v>0</v>
      </c>
      <c r="N225" s="100">
        <v>2.2000000000000002</v>
      </c>
      <c r="O225" s="100">
        <v>0</v>
      </c>
      <c r="P225" s="100">
        <v>0</v>
      </c>
      <c r="Q225" s="100">
        <v>18.100000000000001</v>
      </c>
      <c r="R225" s="100">
        <v>9.6</v>
      </c>
      <c r="S225" s="100">
        <v>7.3</v>
      </c>
      <c r="T225" s="100">
        <v>0.9</v>
      </c>
      <c r="U225" s="171"/>
    </row>
    <row r="226" spans="1:21" ht="60.75" thickBot="1" x14ac:dyDescent="0.3">
      <c r="A226" s="12"/>
      <c r="B226" s="11" t="s">
        <v>24</v>
      </c>
      <c r="C226" s="244">
        <v>60</v>
      </c>
      <c r="D226" s="244">
        <v>60</v>
      </c>
      <c r="E226" s="119">
        <v>4.2</v>
      </c>
      <c r="F226" s="119">
        <v>4.2</v>
      </c>
      <c r="G226" s="119">
        <v>0.6</v>
      </c>
      <c r="H226" s="119">
        <v>0.6</v>
      </c>
      <c r="I226" s="119">
        <v>27.6</v>
      </c>
      <c r="J226" s="119">
        <v>27.6</v>
      </c>
      <c r="K226" s="119">
        <v>132</v>
      </c>
      <c r="L226" s="119">
        <v>132</v>
      </c>
      <c r="M226" s="119">
        <v>0.1</v>
      </c>
      <c r="N226" s="119">
        <v>0</v>
      </c>
      <c r="O226" s="119">
        <v>0</v>
      </c>
      <c r="P226" s="119">
        <v>1.3</v>
      </c>
      <c r="Q226" s="119">
        <v>10.8</v>
      </c>
      <c r="R226" s="119">
        <v>52.2</v>
      </c>
      <c r="S226" s="119">
        <v>11.4</v>
      </c>
      <c r="T226" s="119">
        <v>2.4</v>
      </c>
      <c r="U226" s="171"/>
    </row>
    <row r="227" spans="1:21" ht="15.75" thickBot="1" x14ac:dyDescent="0.3">
      <c r="A227" s="165" t="s">
        <v>104</v>
      </c>
      <c r="B227" s="78"/>
      <c r="C227" s="131"/>
      <c r="D227" s="131"/>
      <c r="E227" s="60">
        <f>E226+E225+E224+E223+E222+E221</f>
        <v>28.908000000000001</v>
      </c>
      <c r="F227" s="60">
        <f t="shared" ref="F227:T227" si="25">F226+F225+F224+F223+F222+F221</f>
        <v>30.627500000000001</v>
      </c>
      <c r="G227" s="60">
        <f t="shared" si="25"/>
        <v>29.013999999999996</v>
      </c>
      <c r="H227" s="60">
        <f t="shared" si="25"/>
        <v>30.695</v>
      </c>
      <c r="I227" s="60">
        <f t="shared" si="25"/>
        <v>98.866000000000014</v>
      </c>
      <c r="J227" s="60">
        <f t="shared" si="25"/>
        <v>101.73250000000002</v>
      </c>
      <c r="K227" s="60">
        <f t="shared" si="25"/>
        <v>772.1</v>
      </c>
      <c r="L227" s="60">
        <f t="shared" si="25"/>
        <v>805.55000000000007</v>
      </c>
      <c r="M227" s="60">
        <f t="shared" si="25"/>
        <v>0.41700000000000004</v>
      </c>
      <c r="N227" s="60">
        <f t="shared" si="25"/>
        <v>50.262500000000003</v>
      </c>
      <c r="O227" s="60">
        <f t="shared" si="25"/>
        <v>19</v>
      </c>
      <c r="P227" s="60">
        <f t="shared" si="25"/>
        <v>1.5</v>
      </c>
      <c r="Q227" s="60">
        <f t="shared" si="25"/>
        <v>173.57</v>
      </c>
      <c r="R227" s="60">
        <f t="shared" si="25"/>
        <v>456.935</v>
      </c>
      <c r="S227" s="60">
        <f t="shared" si="25"/>
        <v>130.21</v>
      </c>
      <c r="T227" s="60">
        <f t="shared" si="25"/>
        <v>7.3</v>
      </c>
      <c r="U227" s="171"/>
    </row>
    <row r="228" spans="1:21" ht="24.75" thickBot="1" x14ac:dyDescent="0.3">
      <c r="A228" s="165" t="s">
        <v>92</v>
      </c>
      <c r="B228" s="78"/>
      <c r="C228" s="131"/>
      <c r="D228" s="131"/>
      <c r="E228" s="60">
        <f t="shared" ref="E228:T228" si="26">E227+E214</f>
        <v>51.593000000000004</v>
      </c>
      <c r="F228" s="60">
        <f t="shared" si="26"/>
        <v>53.3125</v>
      </c>
      <c r="G228" s="60">
        <f t="shared" si="26"/>
        <v>60.743999999999993</v>
      </c>
      <c r="H228" s="60">
        <f t="shared" si="26"/>
        <v>62.424999999999997</v>
      </c>
      <c r="I228" s="60">
        <f t="shared" si="26"/>
        <v>137.51600000000002</v>
      </c>
      <c r="J228" s="60">
        <f t="shared" si="26"/>
        <v>140.38250000000002</v>
      </c>
      <c r="K228" s="60">
        <f t="shared" si="26"/>
        <v>1316.6</v>
      </c>
      <c r="L228" s="60">
        <f t="shared" si="26"/>
        <v>1350.0500000000002</v>
      </c>
      <c r="M228" s="60">
        <f t="shared" si="26"/>
        <v>0.79820000000000002</v>
      </c>
      <c r="N228" s="60">
        <f t="shared" si="26"/>
        <v>50.510000000000005</v>
      </c>
      <c r="O228" s="60">
        <f t="shared" si="26"/>
        <v>555.75450000000001</v>
      </c>
      <c r="P228" s="60">
        <f t="shared" si="26"/>
        <v>1.5</v>
      </c>
      <c r="Q228" s="60">
        <f t="shared" si="26"/>
        <v>498.64299999999997</v>
      </c>
      <c r="R228" s="60">
        <f t="shared" si="26"/>
        <v>660.25549999999998</v>
      </c>
      <c r="S228" s="60">
        <f t="shared" si="26"/>
        <v>169.69</v>
      </c>
      <c r="T228" s="60">
        <f t="shared" si="26"/>
        <v>12.047499999999999</v>
      </c>
      <c r="U228" s="171"/>
    </row>
    <row r="229" spans="1:21" x14ac:dyDescent="0.25">
      <c r="A229" s="171"/>
      <c r="B229" s="171"/>
      <c r="C229" s="171"/>
      <c r="D229" s="171"/>
      <c r="E229" s="171"/>
      <c r="F229" s="171"/>
      <c r="G229" s="171"/>
      <c r="H229" s="171"/>
      <c r="I229" s="171"/>
      <c r="J229" s="171"/>
      <c r="K229" s="171"/>
      <c r="L229" s="171"/>
      <c r="M229" s="171"/>
      <c r="N229" s="171"/>
      <c r="O229" s="171"/>
      <c r="P229" s="171"/>
      <c r="Q229" s="171"/>
      <c r="R229" s="171"/>
      <c r="S229" s="171"/>
      <c r="T229" s="171"/>
      <c r="U229" s="171"/>
    </row>
    <row r="230" spans="1:21" x14ac:dyDescent="0.25">
      <c r="A230" s="291" t="s">
        <v>82</v>
      </c>
      <c r="B230" s="291"/>
      <c r="C230" s="291"/>
      <c r="D230" s="291"/>
      <c r="E230" s="291"/>
      <c r="F230" s="291"/>
      <c r="G230" s="291"/>
      <c r="H230" s="291"/>
      <c r="I230" s="291"/>
      <c r="J230" s="291"/>
      <c r="K230" s="291"/>
      <c r="L230" s="291"/>
      <c r="M230" s="291"/>
      <c r="N230" s="291"/>
      <c r="O230" s="291"/>
      <c r="P230" s="291"/>
      <c r="Q230" s="291"/>
      <c r="R230" s="291"/>
      <c r="S230" s="291"/>
      <c r="T230" s="291"/>
      <c r="U230" s="171"/>
    </row>
    <row r="231" spans="1:21" x14ac:dyDescent="0.25">
      <c r="A231" s="291"/>
      <c r="B231" s="291"/>
      <c r="C231" s="291"/>
      <c r="D231" s="291"/>
      <c r="E231" s="291"/>
      <c r="F231" s="291"/>
      <c r="G231" s="291"/>
      <c r="H231" s="291"/>
      <c r="I231" s="291"/>
      <c r="J231" s="291"/>
      <c r="K231" s="291"/>
      <c r="L231" s="291"/>
      <c r="M231" s="291"/>
      <c r="N231" s="291"/>
      <c r="O231" s="291"/>
      <c r="P231" s="291"/>
      <c r="Q231" s="291"/>
      <c r="R231" s="291"/>
      <c r="S231" s="291"/>
      <c r="T231" s="291"/>
      <c r="U231" s="171"/>
    </row>
    <row r="232" spans="1:21" ht="15.75" thickBot="1" x14ac:dyDescent="0.3">
      <c r="A232" s="291" t="s">
        <v>41</v>
      </c>
      <c r="B232" s="291"/>
      <c r="C232" s="291"/>
      <c r="D232" s="291"/>
      <c r="E232" s="291"/>
      <c r="F232" s="291"/>
      <c r="G232" s="291"/>
      <c r="H232" s="291"/>
      <c r="I232" s="291"/>
      <c r="J232" s="291"/>
      <c r="K232" s="291"/>
      <c r="L232" s="291"/>
      <c r="M232" s="291"/>
      <c r="N232" s="291"/>
      <c r="O232" s="291"/>
      <c r="P232" s="291"/>
      <c r="Q232" s="291"/>
      <c r="R232" s="291"/>
      <c r="S232" s="291"/>
      <c r="T232" s="291"/>
      <c r="U232" s="171"/>
    </row>
    <row r="233" spans="1:21" ht="15.75" customHeight="1" thickBot="1" x14ac:dyDescent="0.3">
      <c r="A233" s="54" t="s">
        <v>0</v>
      </c>
      <c r="B233" s="54" t="s">
        <v>1</v>
      </c>
      <c r="C233" s="165" t="s">
        <v>2</v>
      </c>
      <c r="D233" s="167"/>
      <c r="E233" s="282" t="s">
        <v>3</v>
      </c>
      <c r="F233" s="284"/>
      <c r="G233" s="282" t="s">
        <v>4</v>
      </c>
      <c r="H233" s="284"/>
      <c r="I233" s="282" t="s">
        <v>5</v>
      </c>
      <c r="J233" s="284"/>
      <c r="K233" s="282" t="s">
        <v>87</v>
      </c>
      <c r="L233" s="284"/>
      <c r="M233" s="282" t="s">
        <v>6</v>
      </c>
      <c r="N233" s="283"/>
      <c r="O233" s="283"/>
      <c r="P233" s="284"/>
      <c r="Q233" s="282" t="s">
        <v>19</v>
      </c>
      <c r="R233" s="283"/>
      <c r="S233" s="283"/>
      <c r="T233" s="284"/>
      <c r="U233" s="171"/>
    </row>
    <row r="234" spans="1:21" x14ac:dyDescent="0.25">
      <c r="A234" s="272" t="s">
        <v>7</v>
      </c>
      <c r="B234" s="160" t="s">
        <v>8</v>
      </c>
      <c r="C234" s="56" t="s">
        <v>9</v>
      </c>
      <c r="D234" s="56" t="s">
        <v>69</v>
      </c>
      <c r="E234" s="56" t="s">
        <v>9</v>
      </c>
      <c r="F234" s="56" t="s">
        <v>69</v>
      </c>
      <c r="G234" s="56" t="s">
        <v>9</v>
      </c>
      <c r="H234" s="56" t="s">
        <v>69</v>
      </c>
      <c r="I234" s="56" t="s">
        <v>9</v>
      </c>
      <c r="J234" s="56" t="s">
        <v>69</v>
      </c>
      <c r="K234" s="56" t="s">
        <v>9</v>
      </c>
      <c r="L234" s="56" t="s">
        <v>69</v>
      </c>
      <c r="M234" s="271" t="s">
        <v>70</v>
      </c>
      <c r="N234" s="271" t="s">
        <v>71</v>
      </c>
      <c r="O234" s="271" t="s">
        <v>12</v>
      </c>
      <c r="P234" s="271" t="s">
        <v>13</v>
      </c>
      <c r="Q234" s="271" t="s">
        <v>23</v>
      </c>
      <c r="R234" s="271" t="s">
        <v>72</v>
      </c>
      <c r="S234" s="271" t="s">
        <v>73</v>
      </c>
      <c r="T234" s="271" t="s">
        <v>74</v>
      </c>
      <c r="U234" s="171"/>
    </row>
    <row r="235" spans="1:21" ht="15.75" thickBot="1" x14ac:dyDescent="0.3">
      <c r="A235" s="273"/>
      <c r="B235" s="129"/>
      <c r="C235" s="115" t="s">
        <v>17</v>
      </c>
      <c r="D235" s="115" t="s">
        <v>17</v>
      </c>
      <c r="E235" s="115" t="s">
        <v>17</v>
      </c>
      <c r="F235" s="115" t="s">
        <v>17</v>
      </c>
      <c r="G235" s="115" t="s">
        <v>17</v>
      </c>
      <c r="H235" s="115" t="s">
        <v>17</v>
      </c>
      <c r="I235" s="115" t="s">
        <v>17</v>
      </c>
      <c r="J235" s="115" t="s">
        <v>17</v>
      </c>
      <c r="K235" s="115" t="s">
        <v>17</v>
      </c>
      <c r="L235" s="115" t="s">
        <v>17</v>
      </c>
      <c r="M235" s="273"/>
      <c r="N235" s="273"/>
      <c r="O235" s="273"/>
      <c r="P235" s="273"/>
      <c r="Q235" s="273"/>
      <c r="R235" s="273"/>
      <c r="S235" s="273"/>
      <c r="T235" s="273"/>
      <c r="U235" s="171"/>
    </row>
    <row r="236" spans="1:21" ht="45.75" thickBot="1" x14ac:dyDescent="0.3">
      <c r="A236" s="99">
        <v>311</v>
      </c>
      <c r="B236" s="44" t="s">
        <v>159</v>
      </c>
      <c r="C236" s="42" t="s">
        <v>135</v>
      </c>
      <c r="D236" s="51" t="s">
        <v>135</v>
      </c>
      <c r="E236" s="90">
        <v>5.04</v>
      </c>
      <c r="F236" s="90">
        <v>5.04</v>
      </c>
      <c r="G236" s="90">
        <v>8.61</v>
      </c>
      <c r="H236" s="90">
        <v>8.61</v>
      </c>
      <c r="I236" s="90">
        <v>31.919999999999998</v>
      </c>
      <c r="J236" s="90">
        <v>31.919999999999998</v>
      </c>
      <c r="K236" s="90">
        <v>233.1</v>
      </c>
      <c r="L236" s="90">
        <v>233.1</v>
      </c>
      <c r="M236" s="90">
        <v>3.9899999999999998E-2</v>
      </c>
      <c r="N236" s="90">
        <v>0</v>
      </c>
      <c r="O236" s="90">
        <v>27.09</v>
      </c>
      <c r="P236" s="90">
        <v>0</v>
      </c>
      <c r="Q236" s="90">
        <v>11.340000000000002</v>
      </c>
      <c r="R236" s="90">
        <v>39.816000000000003</v>
      </c>
      <c r="S236" s="90">
        <v>7.9799999999999995</v>
      </c>
      <c r="T236" s="90">
        <v>1.8181818181818181</v>
      </c>
      <c r="U236" s="171"/>
    </row>
    <row r="237" spans="1:21" ht="30.75" thickBot="1" x14ac:dyDescent="0.3">
      <c r="A237" s="42">
        <v>684.68600000000004</v>
      </c>
      <c r="B237" s="39" t="s">
        <v>43</v>
      </c>
      <c r="C237" s="102" t="s">
        <v>44</v>
      </c>
      <c r="D237" s="102" t="s">
        <v>44</v>
      </c>
      <c r="E237" s="100">
        <v>0.3</v>
      </c>
      <c r="F237" s="100">
        <v>0.3</v>
      </c>
      <c r="G237" s="100">
        <v>0</v>
      </c>
      <c r="H237" s="100">
        <v>0</v>
      </c>
      <c r="I237" s="100">
        <v>15.2</v>
      </c>
      <c r="J237" s="100">
        <v>15.2</v>
      </c>
      <c r="K237" s="100">
        <v>60</v>
      </c>
      <c r="L237" s="100">
        <v>60</v>
      </c>
      <c r="M237" s="100">
        <v>0</v>
      </c>
      <c r="N237" s="100">
        <v>2.2000000000000002</v>
      </c>
      <c r="O237" s="100">
        <v>0</v>
      </c>
      <c r="P237" s="100">
        <v>0</v>
      </c>
      <c r="Q237" s="100">
        <v>18.100000000000001</v>
      </c>
      <c r="R237" s="100">
        <v>9.6</v>
      </c>
      <c r="S237" s="100">
        <v>7.3</v>
      </c>
      <c r="T237" s="100">
        <v>0.9</v>
      </c>
      <c r="U237" s="171"/>
    </row>
    <row r="238" spans="1:21" ht="15.75" thickBot="1" x14ac:dyDescent="0.3">
      <c r="A238" s="156"/>
      <c r="B238" s="186" t="s">
        <v>106</v>
      </c>
      <c r="C238" s="42">
        <v>36</v>
      </c>
      <c r="D238" s="42">
        <v>36</v>
      </c>
      <c r="E238" s="90">
        <v>2.88</v>
      </c>
      <c r="F238" s="90">
        <v>2.88</v>
      </c>
      <c r="G238" s="90">
        <v>0.72</v>
      </c>
      <c r="H238" s="90">
        <v>0.72</v>
      </c>
      <c r="I238" s="90">
        <v>19.8</v>
      </c>
      <c r="J238" s="90">
        <v>19.8</v>
      </c>
      <c r="K238" s="90">
        <v>100.8</v>
      </c>
      <c r="L238" s="90">
        <v>100.8</v>
      </c>
      <c r="M238" s="100">
        <v>0.24000000000000002</v>
      </c>
      <c r="N238" s="100">
        <v>0</v>
      </c>
      <c r="O238" s="100">
        <v>0</v>
      </c>
      <c r="P238" s="100">
        <v>0</v>
      </c>
      <c r="Q238" s="100">
        <v>0</v>
      </c>
      <c r="R238" s="100">
        <v>0.38400000000000001</v>
      </c>
      <c r="S238" s="100">
        <v>17.28</v>
      </c>
      <c r="T238" s="100">
        <v>2.88</v>
      </c>
      <c r="U238" s="171"/>
    </row>
    <row r="239" spans="1:21" ht="15.75" thickBot="1" x14ac:dyDescent="0.3">
      <c r="A239" s="165" t="s">
        <v>104</v>
      </c>
      <c r="B239" s="146"/>
      <c r="C239" s="146"/>
      <c r="D239" s="146"/>
      <c r="E239" s="79">
        <f>E236+E238+E237</f>
        <v>8.2200000000000006</v>
      </c>
      <c r="F239" s="79">
        <f t="shared" ref="F239:T239" si="27">F236+F238+F237</f>
        <v>8.2200000000000006</v>
      </c>
      <c r="G239" s="79">
        <f t="shared" si="27"/>
        <v>9.33</v>
      </c>
      <c r="H239" s="79">
        <f t="shared" si="27"/>
        <v>9.33</v>
      </c>
      <c r="I239" s="79">
        <f t="shared" si="27"/>
        <v>66.92</v>
      </c>
      <c r="J239" s="79">
        <f t="shared" si="27"/>
        <v>66.92</v>
      </c>
      <c r="K239" s="79">
        <f t="shared" si="27"/>
        <v>393.9</v>
      </c>
      <c r="L239" s="79">
        <f t="shared" si="27"/>
        <v>393.9</v>
      </c>
      <c r="M239" s="79">
        <f t="shared" si="27"/>
        <v>0.27990000000000004</v>
      </c>
      <c r="N239" s="79">
        <f t="shared" si="27"/>
        <v>2.2000000000000002</v>
      </c>
      <c r="O239" s="79">
        <f t="shared" si="27"/>
        <v>27.09</v>
      </c>
      <c r="P239" s="79">
        <f t="shared" si="27"/>
        <v>0</v>
      </c>
      <c r="Q239" s="79">
        <f t="shared" si="27"/>
        <v>29.440000000000005</v>
      </c>
      <c r="R239" s="79">
        <f t="shared" si="27"/>
        <v>49.800000000000004</v>
      </c>
      <c r="S239" s="79">
        <f t="shared" si="27"/>
        <v>32.56</v>
      </c>
      <c r="T239" s="79">
        <f t="shared" si="27"/>
        <v>5.5981818181818186</v>
      </c>
      <c r="U239" s="171"/>
    </row>
    <row r="240" spans="1:21" x14ac:dyDescent="0.25">
      <c r="A240" s="171"/>
      <c r="B240" s="171"/>
      <c r="C240" s="171"/>
      <c r="D240" s="171"/>
      <c r="E240" s="171"/>
      <c r="F240" s="171"/>
      <c r="G240" s="171"/>
      <c r="H240" s="171"/>
      <c r="I240" s="171"/>
      <c r="J240" s="171"/>
      <c r="K240" s="171"/>
      <c r="L240" s="171"/>
      <c r="M240" s="171"/>
      <c r="N240" s="171"/>
      <c r="O240" s="171"/>
      <c r="P240" s="171"/>
      <c r="Q240" s="171"/>
      <c r="R240" s="171"/>
      <c r="S240" s="171"/>
      <c r="T240" s="171"/>
      <c r="U240" s="171"/>
    </row>
    <row r="241" spans="1:21" x14ac:dyDescent="0.25">
      <c r="A241" s="291" t="s">
        <v>20</v>
      </c>
      <c r="B241" s="291"/>
      <c r="C241" s="291"/>
      <c r="D241" s="291"/>
      <c r="E241" s="291"/>
      <c r="F241" s="291"/>
      <c r="G241" s="291"/>
      <c r="H241" s="291"/>
      <c r="I241" s="291"/>
      <c r="J241" s="291"/>
      <c r="K241" s="291"/>
      <c r="L241" s="291"/>
      <c r="M241" s="291"/>
      <c r="N241" s="291"/>
      <c r="O241" s="291"/>
      <c r="P241" s="291"/>
      <c r="Q241" s="291"/>
      <c r="R241" s="291"/>
      <c r="S241" s="291"/>
      <c r="T241" s="291"/>
      <c r="U241" s="171"/>
    </row>
    <row r="242" spans="1:21" ht="15.75" thickBot="1" x14ac:dyDescent="0.3">
      <c r="A242" s="291"/>
      <c r="B242" s="291"/>
      <c r="C242" s="291"/>
      <c r="D242" s="291"/>
      <c r="E242" s="291"/>
      <c r="F242" s="291"/>
      <c r="G242" s="291"/>
      <c r="H242" s="291"/>
      <c r="I242" s="291"/>
      <c r="J242" s="291"/>
      <c r="K242" s="291"/>
      <c r="L242" s="291"/>
      <c r="M242" s="291"/>
      <c r="N242" s="291"/>
      <c r="O242" s="291"/>
      <c r="P242" s="291"/>
      <c r="Q242" s="291"/>
      <c r="R242" s="291"/>
      <c r="S242" s="291"/>
      <c r="T242" s="291"/>
      <c r="U242" s="171"/>
    </row>
    <row r="243" spans="1:21" ht="15.75" customHeight="1" thickBot="1" x14ac:dyDescent="0.3">
      <c r="A243" s="54" t="s">
        <v>0</v>
      </c>
      <c r="B243" s="54" t="s">
        <v>1</v>
      </c>
      <c r="C243" s="165" t="s">
        <v>2</v>
      </c>
      <c r="D243" s="167"/>
      <c r="E243" s="282" t="s">
        <v>3</v>
      </c>
      <c r="F243" s="284"/>
      <c r="G243" s="282" t="s">
        <v>4</v>
      </c>
      <c r="H243" s="284"/>
      <c r="I243" s="282" t="s">
        <v>5</v>
      </c>
      <c r="J243" s="284"/>
      <c r="K243" s="282" t="s">
        <v>87</v>
      </c>
      <c r="L243" s="284"/>
      <c r="M243" s="282" t="s">
        <v>6</v>
      </c>
      <c r="N243" s="283"/>
      <c r="O243" s="283"/>
      <c r="P243" s="284"/>
      <c r="Q243" s="282" t="s">
        <v>19</v>
      </c>
      <c r="R243" s="283"/>
      <c r="S243" s="283"/>
      <c r="T243" s="284"/>
      <c r="U243" s="171"/>
    </row>
    <row r="244" spans="1:21" x14ac:dyDescent="0.25">
      <c r="A244" s="272" t="s">
        <v>7</v>
      </c>
      <c r="B244" s="160" t="s">
        <v>8</v>
      </c>
      <c r="C244" s="56" t="s">
        <v>9</v>
      </c>
      <c r="D244" s="56" t="s">
        <v>69</v>
      </c>
      <c r="E244" s="56" t="s">
        <v>9</v>
      </c>
      <c r="F244" s="56" t="s">
        <v>69</v>
      </c>
      <c r="G244" s="56" t="s">
        <v>9</v>
      </c>
      <c r="H244" s="56" t="s">
        <v>69</v>
      </c>
      <c r="I244" s="56" t="s">
        <v>9</v>
      </c>
      <c r="J244" s="56" t="s">
        <v>69</v>
      </c>
      <c r="K244" s="56" t="s">
        <v>9</v>
      </c>
      <c r="L244" s="56" t="s">
        <v>69</v>
      </c>
      <c r="M244" s="271" t="s">
        <v>70</v>
      </c>
      <c r="N244" s="271" t="s">
        <v>71</v>
      </c>
      <c r="O244" s="271" t="s">
        <v>12</v>
      </c>
      <c r="P244" s="271" t="s">
        <v>13</v>
      </c>
      <c r="Q244" s="271" t="s">
        <v>23</v>
      </c>
      <c r="R244" s="271" t="s">
        <v>72</v>
      </c>
      <c r="S244" s="271" t="s">
        <v>73</v>
      </c>
      <c r="T244" s="271" t="s">
        <v>74</v>
      </c>
      <c r="U244" s="171"/>
    </row>
    <row r="245" spans="1:21" ht="15.75" thickBot="1" x14ac:dyDescent="0.3">
      <c r="A245" s="273"/>
      <c r="B245" s="129"/>
      <c r="C245" s="115" t="s">
        <v>17</v>
      </c>
      <c r="D245" s="115" t="s">
        <v>17</v>
      </c>
      <c r="E245" s="115" t="s">
        <v>17</v>
      </c>
      <c r="F245" s="115" t="s">
        <v>17</v>
      </c>
      <c r="G245" s="115" t="s">
        <v>17</v>
      </c>
      <c r="H245" s="115" t="s">
        <v>17</v>
      </c>
      <c r="I245" s="115" t="s">
        <v>17</v>
      </c>
      <c r="J245" s="115" t="s">
        <v>17</v>
      </c>
      <c r="K245" s="115" t="s">
        <v>17</v>
      </c>
      <c r="L245" s="115" t="s">
        <v>17</v>
      </c>
      <c r="M245" s="273"/>
      <c r="N245" s="273"/>
      <c r="O245" s="273"/>
      <c r="P245" s="273"/>
      <c r="Q245" s="273"/>
      <c r="R245" s="273"/>
      <c r="S245" s="273"/>
      <c r="T245" s="273"/>
      <c r="U245" s="171"/>
    </row>
    <row r="246" spans="1:21" ht="32.25" customHeight="1" thickBot="1" x14ac:dyDescent="0.3">
      <c r="A246" s="81"/>
      <c r="B246" s="52" t="s">
        <v>127</v>
      </c>
      <c r="C246" s="21">
        <v>30</v>
      </c>
      <c r="D246" s="21">
        <v>30</v>
      </c>
      <c r="E246" s="118">
        <v>0.89999999999999991</v>
      </c>
      <c r="F246" s="118">
        <v>0.89999999999999991</v>
      </c>
      <c r="G246" s="118">
        <v>0</v>
      </c>
      <c r="H246" s="118">
        <v>0</v>
      </c>
      <c r="I246" s="118">
        <v>1.7999999999999998</v>
      </c>
      <c r="J246" s="118">
        <v>1.7999999999999998</v>
      </c>
      <c r="K246" s="118">
        <v>15</v>
      </c>
      <c r="L246" s="118">
        <v>15</v>
      </c>
      <c r="M246" s="119">
        <v>0</v>
      </c>
      <c r="N246" s="119">
        <v>1.5999999999999999</v>
      </c>
      <c r="O246" s="119">
        <v>0</v>
      </c>
      <c r="P246" s="119">
        <v>0.5</v>
      </c>
      <c r="Q246" s="119">
        <v>7.1999999999999993</v>
      </c>
      <c r="R246" s="119">
        <v>22.3</v>
      </c>
      <c r="S246" s="119">
        <v>7.5999999999999988</v>
      </c>
      <c r="T246" s="119">
        <v>0.3</v>
      </c>
      <c r="U246" s="180"/>
    </row>
    <row r="247" spans="1:21" ht="48" thickBot="1" x14ac:dyDescent="0.3">
      <c r="A247" s="173">
        <v>124</v>
      </c>
      <c r="B247" s="52" t="s">
        <v>136</v>
      </c>
      <c r="C247" s="245" t="s">
        <v>98</v>
      </c>
      <c r="D247" s="245" t="s">
        <v>133</v>
      </c>
      <c r="E247" s="100">
        <v>1.86</v>
      </c>
      <c r="F247" s="100">
        <v>2.2599999999999998</v>
      </c>
      <c r="G247" s="100">
        <v>4.9399999999999995</v>
      </c>
      <c r="H247" s="100">
        <v>5.8</v>
      </c>
      <c r="I247" s="100">
        <v>8.4599999999999991</v>
      </c>
      <c r="J247" s="100">
        <v>10.459999999999999</v>
      </c>
      <c r="K247" s="100">
        <v>86.5</v>
      </c>
      <c r="L247" s="100">
        <v>104.10000000000001</v>
      </c>
      <c r="M247" s="119">
        <v>5.7500000000000002E-2</v>
      </c>
      <c r="N247" s="119">
        <v>18.465</v>
      </c>
      <c r="O247" s="119">
        <v>0</v>
      </c>
      <c r="P247" s="119">
        <v>0</v>
      </c>
      <c r="Q247" s="119">
        <v>43.324999999999996</v>
      </c>
      <c r="R247" s="119">
        <v>47.625</v>
      </c>
      <c r="S247" s="119">
        <v>22.250000000000004</v>
      </c>
      <c r="T247" s="119">
        <v>0.8</v>
      </c>
      <c r="U247" s="180"/>
    </row>
    <row r="248" spans="1:21" ht="16.5" thickBot="1" x14ac:dyDescent="0.3">
      <c r="A248" s="40">
        <v>433</v>
      </c>
      <c r="B248" s="52" t="s">
        <v>118</v>
      </c>
      <c r="C248" s="244" t="s">
        <v>49</v>
      </c>
      <c r="D248" s="244" t="s">
        <v>49</v>
      </c>
      <c r="E248" s="100">
        <v>19.125</v>
      </c>
      <c r="F248" s="100">
        <v>19.125</v>
      </c>
      <c r="G248" s="100">
        <v>7.375</v>
      </c>
      <c r="H248" s="100">
        <v>7.375</v>
      </c>
      <c r="I248" s="100">
        <v>4.875</v>
      </c>
      <c r="J248" s="100">
        <v>4.875</v>
      </c>
      <c r="K248" s="100">
        <v>165</v>
      </c>
      <c r="L248" s="100">
        <v>165</v>
      </c>
      <c r="M248" s="100">
        <v>0.41249999999999998</v>
      </c>
      <c r="N248" s="100">
        <v>1.125</v>
      </c>
      <c r="O248" s="100">
        <v>0</v>
      </c>
      <c r="P248" s="100">
        <v>0</v>
      </c>
      <c r="Q248" s="100">
        <v>20</v>
      </c>
      <c r="R248" s="100">
        <v>116.25</v>
      </c>
      <c r="S248" s="100">
        <v>17.5</v>
      </c>
      <c r="T248" s="100">
        <v>1.125</v>
      </c>
      <c r="U248" s="171"/>
    </row>
    <row r="249" spans="1:21" ht="32.25" thickBot="1" x14ac:dyDescent="0.3">
      <c r="A249" s="178">
        <v>332</v>
      </c>
      <c r="B249" s="37" t="s">
        <v>42</v>
      </c>
      <c r="C249" s="102">
        <v>150</v>
      </c>
      <c r="D249" s="102">
        <v>150</v>
      </c>
      <c r="E249" s="100">
        <v>5.2500000000000009</v>
      </c>
      <c r="F249" s="100">
        <v>5.2500000000000009</v>
      </c>
      <c r="G249" s="100">
        <v>6.1499999999999995</v>
      </c>
      <c r="H249" s="100">
        <v>6.1499999999999995</v>
      </c>
      <c r="I249" s="100">
        <v>35.25</v>
      </c>
      <c r="J249" s="100">
        <v>35.25</v>
      </c>
      <c r="K249" s="100">
        <v>220.5</v>
      </c>
      <c r="L249" s="100">
        <v>220.5</v>
      </c>
      <c r="M249" s="100">
        <v>8.4000000000000005E-2</v>
      </c>
      <c r="N249" s="100">
        <v>0</v>
      </c>
      <c r="O249" s="100">
        <v>0</v>
      </c>
      <c r="P249" s="100">
        <v>0</v>
      </c>
      <c r="Q249" s="100">
        <v>7.4850000000000003</v>
      </c>
      <c r="R249" s="100">
        <v>47.505000000000003</v>
      </c>
      <c r="S249" s="100">
        <v>22.68</v>
      </c>
      <c r="T249" s="100">
        <v>0.8</v>
      </c>
      <c r="U249" s="171"/>
    </row>
    <row r="250" spans="1:21" ht="15.75" thickBot="1" x14ac:dyDescent="0.3">
      <c r="A250" s="173">
        <v>701</v>
      </c>
      <c r="B250" s="11" t="s">
        <v>120</v>
      </c>
      <c r="C250" s="244">
        <v>200</v>
      </c>
      <c r="D250" s="244">
        <v>200</v>
      </c>
      <c r="E250" s="119">
        <v>0.1</v>
      </c>
      <c r="F250" s="119">
        <v>0.1</v>
      </c>
      <c r="G250" s="119">
        <v>0</v>
      </c>
      <c r="H250" s="119">
        <v>0</v>
      </c>
      <c r="I250" s="119">
        <v>26.4</v>
      </c>
      <c r="J250" s="119">
        <v>26.4</v>
      </c>
      <c r="K250" s="119">
        <v>102</v>
      </c>
      <c r="L250" s="119">
        <v>102</v>
      </c>
      <c r="M250" s="119">
        <v>0</v>
      </c>
      <c r="N250" s="119">
        <v>2.6</v>
      </c>
      <c r="O250" s="119">
        <v>0</v>
      </c>
      <c r="P250" s="119">
        <v>0</v>
      </c>
      <c r="Q250" s="119">
        <v>10</v>
      </c>
      <c r="R250" s="119">
        <v>2</v>
      </c>
      <c r="S250" s="119">
        <v>4</v>
      </c>
      <c r="T250" s="119">
        <v>0.6</v>
      </c>
      <c r="U250" s="171"/>
    </row>
    <row r="251" spans="1:21" ht="60.75" thickBot="1" x14ac:dyDescent="0.3">
      <c r="A251" s="12"/>
      <c r="B251" s="11" t="s">
        <v>24</v>
      </c>
      <c r="C251" s="244">
        <v>60</v>
      </c>
      <c r="D251" s="244">
        <v>60</v>
      </c>
      <c r="E251" s="119">
        <v>4.2</v>
      </c>
      <c r="F251" s="119">
        <v>4.2</v>
      </c>
      <c r="G251" s="119">
        <v>0.6</v>
      </c>
      <c r="H251" s="119">
        <v>0.6</v>
      </c>
      <c r="I251" s="119">
        <v>27.6</v>
      </c>
      <c r="J251" s="119">
        <v>27.6</v>
      </c>
      <c r="K251" s="119">
        <v>132</v>
      </c>
      <c r="L251" s="119">
        <v>132</v>
      </c>
      <c r="M251" s="119">
        <v>0.1</v>
      </c>
      <c r="N251" s="119">
        <v>0</v>
      </c>
      <c r="O251" s="119">
        <v>0</v>
      </c>
      <c r="P251" s="119">
        <v>1.3</v>
      </c>
      <c r="Q251" s="119">
        <v>10.8</v>
      </c>
      <c r="R251" s="119">
        <v>52.2</v>
      </c>
      <c r="S251" s="119">
        <v>11.4</v>
      </c>
      <c r="T251" s="119">
        <v>2.4</v>
      </c>
      <c r="U251" s="171"/>
    </row>
    <row r="252" spans="1:21" ht="15.75" thickBot="1" x14ac:dyDescent="0.3">
      <c r="A252" s="165" t="s">
        <v>104</v>
      </c>
      <c r="B252" s="78"/>
      <c r="C252" s="154"/>
      <c r="D252" s="154"/>
      <c r="E252" s="59">
        <f>E251+E250+E249+E248+E247+E246</f>
        <v>31.434999999999999</v>
      </c>
      <c r="F252" s="59">
        <f t="shared" ref="F252:T252" si="28">F251+F250+F249+F248+F247+F246</f>
        <v>31.835000000000001</v>
      </c>
      <c r="G252" s="59">
        <f t="shared" si="28"/>
        <v>19.064999999999998</v>
      </c>
      <c r="H252" s="59">
        <f t="shared" si="28"/>
        <v>19.925000000000001</v>
      </c>
      <c r="I252" s="59">
        <f t="shared" si="28"/>
        <v>104.38499999999999</v>
      </c>
      <c r="J252" s="59">
        <f t="shared" si="28"/>
        <v>106.38499999999999</v>
      </c>
      <c r="K252" s="59">
        <f t="shared" si="28"/>
        <v>721</v>
      </c>
      <c r="L252" s="59">
        <f t="shared" si="28"/>
        <v>738.6</v>
      </c>
      <c r="M252" s="59">
        <f t="shared" si="28"/>
        <v>0.65400000000000003</v>
      </c>
      <c r="N252" s="59">
        <f t="shared" si="28"/>
        <v>23.790000000000003</v>
      </c>
      <c r="O252" s="59">
        <f t="shared" si="28"/>
        <v>0</v>
      </c>
      <c r="P252" s="59">
        <f t="shared" si="28"/>
        <v>1.8</v>
      </c>
      <c r="Q252" s="59">
        <f t="shared" si="28"/>
        <v>98.809999999999988</v>
      </c>
      <c r="R252" s="59">
        <f t="shared" si="28"/>
        <v>287.88000000000005</v>
      </c>
      <c r="S252" s="59">
        <f t="shared" si="28"/>
        <v>85.429999999999993</v>
      </c>
      <c r="T252" s="59">
        <f t="shared" si="28"/>
        <v>6.0249999999999995</v>
      </c>
      <c r="U252" s="45"/>
    </row>
    <row r="253" spans="1:21" ht="24.75" thickBot="1" x14ac:dyDescent="0.3">
      <c r="A253" s="165" t="s">
        <v>92</v>
      </c>
      <c r="B253" s="78"/>
      <c r="C253" s="154"/>
      <c r="D253" s="154"/>
      <c r="E253" s="59">
        <f t="shared" ref="E253:T253" si="29">E252+E239</f>
        <v>39.655000000000001</v>
      </c>
      <c r="F253" s="59">
        <f t="shared" si="29"/>
        <v>40.055</v>
      </c>
      <c r="G253" s="59">
        <f t="shared" si="29"/>
        <v>28.394999999999996</v>
      </c>
      <c r="H253" s="59">
        <f t="shared" si="29"/>
        <v>29.255000000000003</v>
      </c>
      <c r="I253" s="59">
        <f t="shared" si="29"/>
        <v>171.30500000000001</v>
      </c>
      <c r="J253" s="59">
        <f t="shared" si="29"/>
        <v>173.30500000000001</v>
      </c>
      <c r="K253" s="59">
        <f t="shared" si="29"/>
        <v>1114.9000000000001</v>
      </c>
      <c r="L253" s="59">
        <f t="shared" si="29"/>
        <v>1132.5</v>
      </c>
      <c r="M253" s="59">
        <f t="shared" si="29"/>
        <v>0.93390000000000006</v>
      </c>
      <c r="N253" s="59">
        <f t="shared" si="29"/>
        <v>25.990000000000002</v>
      </c>
      <c r="O253" s="59">
        <f t="shared" si="29"/>
        <v>27.09</v>
      </c>
      <c r="P253" s="59">
        <f t="shared" si="29"/>
        <v>1.8</v>
      </c>
      <c r="Q253" s="59">
        <f t="shared" si="29"/>
        <v>128.25</v>
      </c>
      <c r="R253" s="59">
        <f t="shared" si="29"/>
        <v>337.68000000000006</v>
      </c>
      <c r="S253" s="59">
        <f t="shared" si="29"/>
        <v>117.99</v>
      </c>
      <c r="T253" s="60">
        <f t="shared" si="29"/>
        <v>11.623181818181818</v>
      </c>
      <c r="U253" s="45"/>
    </row>
    <row r="254" spans="1:21" x14ac:dyDescent="0.25">
      <c r="A254" s="170"/>
      <c r="B254" s="171"/>
      <c r="C254" s="171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</row>
    <row r="255" spans="1:21" x14ac:dyDescent="0.2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</row>
    <row r="256" spans="1:21" x14ac:dyDescent="0.2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</row>
    <row r="257" spans="1:15" x14ac:dyDescent="0.2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</row>
    <row r="258" spans="1:15" x14ac:dyDescent="0.25">
      <c r="A258" s="45"/>
      <c r="B258" s="45"/>
      <c r="C258" s="45"/>
    </row>
  </sheetData>
  <mergeCells count="332">
    <mergeCell ref="A244:A245"/>
    <mergeCell ref="A234:A235"/>
    <mergeCell ref="E243:F243"/>
    <mergeCell ref="G243:H243"/>
    <mergeCell ref="I243:J243"/>
    <mergeCell ref="A206:T206"/>
    <mergeCell ref="A207:T207"/>
    <mergeCell ref="A216:T216"/>
    <mergeCell ref="A195:A196"/>
    <mergeCell ref="A209:A210"/>
    <mergeCell ref="Q208:T208"/>
    <mergeCell ref="S234:S235"/>
    <mergeCell ref="T234:T235"/>
    <mergeCell ref="M244:M245"/>
    <mergeCell ref="N244:N245"/>
    <mergeCell ref="O244:O245"/>
    <mergeCell ref="P244:P245"/>
    <mergeCell ref="Q244:Q245"/>
    <mergeCell ref="R244:R245"/>
    <mergeCell ref="S244:S245"/>
    <mergeCell ref="T244:T245"/>
    <mergeCell ref="M234:M235"/>
    <mergeCell ref="N234:N235"/>
    <mergeCell ref="O234:O235"/>
    <mergeCell ref="P234:P235"/>
    <mergeCell ref="Q234:Q235"/>
    <mergeCell ref="R234:R235"/>
    <mergeCell ref="M243:P243"/>
    <mergeCell ref="Q243:T243"/>
    <mergeCell ref="Q109:Q110"/>
    <mergeCell ref="R109:R110"/>
    <mergeCell ref="S109:S110"/>
    <mergeCell ref="T109:T110"/>
    <mergeCell ref="A90:T90"/>
    <mergeCell ref="A104:T104"/>
    <mergeCell ref="A93:A94"/>
    <mergeCell ref="E108:F108"/>
    <mergeCell ref="G108:H108"/>
    <mergeCell ref="I108:J108"/>
    <mergeCell ref="K108:L108"/>
    <mergeCell ref="M108:P108"/>
    <mergeCell ref="Q108:T108"/>
    <mergeCell ref="E92:F92"/>
    <mergeCell ref="G92:H92"/>
    <mergeCell ref="M57:M58"/>
    <mergeCell ref="N57:N58"/>
    <mergeCell ref="O57:O58"/>
    <mergeCell ref="P57:P58"/>
    <mergeCell ref="Q57:Q58"/>
    <mergeCell ref="R57:R58"/>
    <mergeCell ref="S57:S58"/>
    <mergeCell ref="A183:T183"/>
    <mergeCell ref="A192:T192"/>
    <mergeCell ref="T57:T58"/>
    <mergeCell ref="M68:M69"/>
    <mergeCell ref="A132:T132"/>
    <mergeCell ref="A133:T133"/>
    <mergeCell ref="M109:M110"/>
    <mergeCell ref="N109:N110"/>
    <mergeCell ref="O109:O110"/>
    <mergeCell ref="P109:P110"/>
    <mergeCell ref="A109:A110"/>
    <mergeCell ref="G185:H185"/>
    <mergeCell ref="I185:J185"/>
    <mergeCell ref="K185:L185"/>
    <mergeCell ref="M185:P185"/>
    <mergeCell ref="Q185:T185"/>
    <mergeCell ref="Q171:Q172"/>
    <mergeCell ref="E194:F194"/>
    <mergeCell ref="G194:H194"/>
    <mergeCell ref="A230:T230"/>
    <mergeCell ref="S186:S187"/>
    <mergeCell ref="T186:T187"/>
    <mergeCell ref="M195:M196"/>
    <mergeCell ref="N195:N196"/>
    <mergeCell ref="A156:T156"/>
    <mergeCell ref="A157:T157"/>
    <mergeCell ref="A158:T158"/>
    <mergeCell ref="A168:T168"/>
    <mergeCell ref="I194:J194"/>
    <mergeCell ref="K194:L194"/>
    <mergeCell ref="M186:M187"/>
    <mergeCell ref="N186:N187"/>
    <mergeCell ref="O186:O187"/>
    <mergeCell ref="P186:P187"/>
    <mergeCell ref="E208:F208"/>
    <mergeCell ref="G208:H208"/>
    <mergeCell ref="I208:J208"/>
    <mergeCell ref="K208:L208"/>
    <mergeCell ref="M208:P208"/>
    <mergeCell ref="O195:O196"/>
    <mergeCell ref="P195:P196"/>
    <mergeCell ref="N161:N162"/>
    <mergeCell ref="O161:O162"/>
    <mergeCell ref="P161:P162"/>
    <mergeCell ref="Q161:Q162"/>
    <mergeCell ref="R161:R162"/>
    <mergeCell ref="S161:S162"/>
    <mergeCell ref="G218:H218"/>
    <mergeCell ref="I218:J218"/>
    <mergeCell ref="K218:L218"/>
    <mergeCell ref="M218:P218"/>
    <mergeCell ref="S195:S196"/>
    <mergeCell ref="M194:P194"/>
    <mergeCell ref="Q194:T194"/>
    <mergeCell ref="Q195:Q196"/>
    <mergeCell ref="R195:R196"/>
    <mergeCell ref="T195:T196"/>
    <mergeCell ref="S209:S210"/>
    <mergeCell ref="T209:T210"/>
    <mergeCell ref="M209:M210"/>
    <mergeCell ref="N209:N210"/>
    <mergeCell ref="O209:O210"/>
    <mergeCell ref="P209:P210"/>
    <mergeCell ref="Q209:Q210"/>
    <mergeCell ref="R209:R210"/>
    <mergeCell ref="K243:L243"/>
    <mergeCell ref="Q218:T218"/>
    <mergeCell ref="A219:A220"/>
    <mergeCell ref="E233:F233"/>
    <mergeCell ref="G233:H233"/>
    <mergeCell ref="I233:J233"/>
    <mergeCell ref="K233:L233"/>
    <mergeCell ref="M233:P233"/>
    <mergeCell ref="Q233:T233"/>
    <mergeCell ref="A231:T231"/>
    <mergeCell ref="E218:F218"/>
    <mergeCell ref="A232:T232"/>
    <mergeCell ref="A241:T241"/>
    <mergeCell ref="M219:M220"/>
    <mergeCell ref="N219:N220"/>
    <mergeCell ref="O219:O220"/>
    <mergeCell ref="P219:P220"/>
    <mergeCell ref="Q219:Q220"/>
    <mergeCell ref="R219:R220"/>
    <mergeCell ref="S219:S220"/>
    <mergeCell ref="T219:T220"/>
    <mergeCell ref="A242:T242"/>
    <mergeCell ref="R171:R172"/>
    <mergeCell ref="S171:S172"/>
    <mergeCell ref="T171:T172"/>
    <mergeCell ref="Q186:Q187"/>
    <mergeCell ref="R186:R187"/>
    <mergeCell ref="A181:T181"/>
    <mergeCell ref="A182:T182"/>
    <mergeCell ref="M171:M172"/>
    <mergeCell ref="N171:N172"/>
    <mergeCell ref="O171:O172"/>
    <mergeCell ref="P171:P172"/>
    <mergeCell ref="A186:A187"/>
    <mergeCell ref="A171:A172"/>
    <mergeCell ref="E185:F185"/>
    <mergeCell ref="A145:A146"/>
    <mergeCell ref="E160:F160"/>
    <mergeCell ref="G160:H160"/>
    <mergeCell ref="I160:J160"/>
    <mergeCell ref="K160:L160"/>
    <mergeCell ref="M160:P160"/>
    <mergeCell ref="Q160:T160"/>
    <mergeCell ref="M170:P170"/>
    <mergeCell ref="Q170:T170"/>
    <mergeCell ref="T161:T162"/>
    <mergeCell ref="M145:M146"/>
    <mergeCell ref="N145:N146"/>
    <mergeCell ref="O145:O146"/>
    <mergeCell ref="P145:P146"/>
    <mergeCell ref="Q145:Q146"/>
    <mergeCell ref="R145:R146"/>
    <mergeCell ref="S145:S146"/>
    <mergeCell ref="T145:T146"/>
    <mergeCell ref="A161:A162"/>
    <mergeCell ref="E170:F170"/>
    <mergeCell ref="G170:H170"/>
    <mergeCell ref="I170:J170"/>
    <mergeCell ref="K170:L170"/>
    <mergeCell ref="M161:M162"/>
    <mergeCell ref="A136:A137"/>
    <mergeCell ref="E144:F144"/>
    <mergeCell ref="G144:H144"/>
    <mergeCell ref="I144:J144"/>
    <mergeCell ref="K144:L144"/>
    <mergeCell ref="A142:T142"/>
    <mergeCell ref="S136:S137"/>
    <mergeCell ref="T136:T137"/>
    <mergeCell ref="P136:P137"/>
    <mergeCell ref="Q136:Q137"/>
    <mergeCell ref="R136:R137"/>
    <mergeCell ref="M136:M137"/>
    <mergeCell ref="N136:N137"/>
    <mergeCell ref="O136:O137"/>
    <mergeCell ref="M144:P144"/>
    <mergeCell ref="Q144:T144"/>
    <mergeCell ref="M118:P118"/>
    <mergeCell ref="Q118:T118"/>
    <mergeCell ref="A119:A120"/>
    <mergeCell ref="E135:F135"/>
    <mergeCell ref="G135:H135"/>
    <mergeCell ref="I135:J135"/>
    <mergeCell ref="K135:L135"/>
    <mergeCell ref="M135:P135"/>
    <mergeCell ref="Q135:T135"/>
    <mergeCell ref="C118:D118"/>
    <mergeCell ref="E118:F118"/>
    <mergeCell ref="G118:H118"/>
    <mergeCell ref="I118:J118"/>
    <mergeCell ref="K118:L118"/>
    <mergeCell ref="A130:T130"/>
    <mergeCell ref="A131:T131"/>
    <mergeCell ref="I92:J92"/>
    <mergeCell ref="K92:L92"/>
    <mergeCell ref="A105:T105"/>
    <mergeCell ref="A106:T106"/>
    <mergeCell ref="S83:S84"/>
    <mergeCell ref="T83:T84"/>
    <mergeCell ref="M93:M94"/>
    <mergeCell ref="N93:N94"/>
    <mergeCell ref="O93:O94"/>
    <mergeCell ref="P93:P94"/>
    <mergeCell ref="Q93:Q94"/>
    <mergeCell ref="R93:R94"/>
    <mergeCell ref="S93:S94"/>
    <mergeCell ref="T93:T94"/>
    <mergeCell ref="M83:M84"/>
    <mergeCell ref="N83:N84"/>
    <mergeCell ref="O83:O84"/>
    <mergeCell ref="P83:P84"/>
    <mergeCell ref="Q83:Q84"/>
    <mergeCell ref="R83:R84"/>
    <mergeCell ref="M92:P92"/>
    <mergeCell ref="Q92:T92"/>
    <mergeCell ref="A83:A84"/>
    <mergeCell ref="A68:A69"/>
    <mergeCell ref="E82:F82"/>
    <mergeCell ref="G82:H82"/>
    <mergeCell ref="I82:J82"/>
    <mergeCell ref="K82:L82"/>
    <mergeCell ref="M82:P82"/>
    <mergeCell ref="Q82:T82"/>
    <mergeCell ref="A57:A58"/>
    <mergeCell ref="E67:F67"/>
    <mergeCell ref="G67:H67"/>
    <mergeCell ref="I67:J67"/>
    <mergeCell ref="K67:L67"/>
    <mergeCell ref="M67:P67"/>
    <mergeCell ref="N68:N69"/>
    <mergeCell ref="O68:O69"/>
    <mergeCell ref="P68:P69"/>
    <mergeCell ref="Q68:Q69"/>
    <mergeCell ref="R68:R69"/>
    <mergeCell ref="S68:S69"/>
    <mergeCell ref="T68:T69"/>
    <mergeCell ref="Q67:T67"/>
    <mergeCell ref="A65:T65"/>
    <mergeCell ref="A79:T79"/>
    <mergeCell ref="A80:T80"/>
    <mergeCell ref="E56:F56"/>
    <mergeCell ref="G56:H56"/>
    <mergeCell ref="I56:J56"/>
    <mergeCell ref="K56:L56"/>
    <mergeCell ref="M56:P56"/>
    <mergeCell ref="Q56:T56"/>
    <mergeCell ref="Q41:T41"/>
    <mergeCell ref="A42:A43"/>
    <mergeCell ref="M42:M43"/>
    <mergeCell ref="N42:N43"/>
    <mergeCell ref="O42:O43"/>
    <mergeCell ref="P42:P43"/>
    <mergeCell ref="Q42:Q43"/>
    <mergeCell ref="R42:R43"/>
    <mergeCell ref="S42:S43"/>
    <mergeCell ref="T42:T43"/>
    <mergeCell ref="A53:T53"/>
    <mergeCell ref="A54:T54"/>
    <mergeCell ref="R31:R32"/>
    <mergeCell ref="S31:S32"/>
    <mergeCell ref="T31:T32"/>
    <mergeCell ref="A39:T39"/>
    <mergeCell ref="C41:D41"/>
    <mergeCell ref="E41:F41"/>
    <mergeCell ref="G41:H41"/>
    <mergeCell ref="I41:J41"/>
    <mergeCell ref="K41:L41"/>
    <mergeCell ref="M41:P41"/>
    <mergeCell ref="A31:A32"/>
    <mergeCell ref="M31:M32"/>
    <mergeCell ref="N31:N32"/>
    <mergeCell ref="O31:O32"/>
    <mergeCell ref="P31:P32"/>
    <mergeCell ref="Q31:Q32"/>
    <mergeCell ref="A27:T27"/>
    <mergeCell ref="A28:T28"/>
    <mergeCell ref="C30:D30"/>
    <mergeCell ref="E30:F30"/>
    <mergeCell ref="G30:H30"/>
    <mergeCell ref="I30:J30"/>
    <mergeCell ref="K30:L30"/>
    <mergeCell ref="M30:P30"/>
    <mergeCell ref="Q30:T30"/>
    <mergeCell ref="A16:A17"/>
    <mergeCell ref="M16:M17"/>
    <mergeCell ref="N16:N17"/>
    <mergeCell ref="O16:O17"/>
    <mergeCell ref="P16:P17"/>
    <mergeCell ref="Q16:Q17"/>
    <mergeCell ref="R16:R17"/>
    <mergeCell ref="S16:S17"/>
    <mergeCell ref="T16:T17"/>
    <mergeCell ref="R6:R7"/>
    <mergeCell ref="S6:S7"/>
    <mergeCell ref="T6:T7"/>
    <mergeCell ref="A13:T13"/>
    <mergeCell ref="E15:F15"/>
    <mergeCell ref="G15:H15"/>
    <mergeCell ref="I15:J15"/>
    <mergeCell ref="K15:L15"/>
    <mergeCell ref="M15:P15"/>
    <mergeCell ref="A6:A7"/>
    <mergeCell ref="M6:M7"/>
    <mergeCell ref="N6:N7"/>
    <mergeCell ref="O6:O7"/>
    <mergeCell ref="P6:P7"/>
    <mergeCell ref="Q6:Q7"/>
    <mergeCell ref="Q15:T15"/>
    <mergeCell ref="A2:T2"/>
    <mergeCell ref="A3:T3"/>
    <mergeCell ref="A4:T4"/>
    <mergeCell ref="E5:F5"/>
    <mergeCell ref="G5:H5"/>
    <mergeCell ref="I5:J5"/>
    <mergeCell ref="K5:L5"/>
    <mergeCell ref="M5:P5"/>
    <mergeCell ref="Q5:T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9" manualBreakCount="9">
    <brk id="25" max="16383" man="1"/>
    <brk id="51" max="39" man="1"/>
    <brk id="77" max="39" man="1"/>
    <brk id="102" max="39" man="1"/>
    <brk id="128" max="39" man="1"/>
    <brk id="154" max="39" man="1"/>
    <brk id="180" max="39" man="1"/>
    <brk id="204" max="16383" man="1"/>
    <brk id="22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298"/>
  <sheetViews>
    <sheetView view="pageBreakPreview" topLeftCell="A272" zoomScale="90" zoomScaleNormal="100" zoomScaleSheetLayoutView="90" workbookViewId="0">
      <selection activeCell="C291" sqref="C291:O291"/>
    </sheetView>
  </sheetViews>
  <sheetFormatPr defaultRowHeight="15" x14ac:dyDescent="0.25"/>
  <cols>
    <col min="1" max="1" width="9.140625" style="34"/>
    <col min="2" max="2" width="20" style="34" customWidth="1"/>
    <col min="3" max="3" width="9.7109375" style="34" customWidth="1"/>
    <col min="4" max="4" width="10" style="34" bestFit="1" customWidth="1"/>
    <col min="5" max="10" width="9.140625" style="34"/>
    <col min="11" max="11" width="10.5703125" style="34" bestFit="1" customWidth="1"/>
    <col min="12" max="16384" width="9.140625" style="34"/>
  </cols>
  <sheetData>
    <row r="1" spans="1:16" ht="12.75" customHeight="1" x14ac:dyDescent="0.25">
      <c r="A1" s="288" t="s">
        <v>57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53"/>
    </row>
    <row r="2" spans="1:16" ht="13.5" customHeight="1" x14ac:dyDescent="0.25">
      <c r="A2" s="289" t="s">
        <v>30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53"/>
    </row>
    <row r="3" spans="1:16" ht="15.75" thickBot="1" x14ac:dyDescent="0.3">
      <c r="A3" s="292" t="s">
        <v>41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53"/>
    </row>
    <row r="4" spans="1:16" ht="36.75" customHeight="1" thickBot="1" x14ac:dyDescent="0.3">
      <c r="A4" s="54" t="s">
        <v>0</v>
      </c>
      <c r="B4" s="54" t="s">
        <v>1</v>
      </c>
      <c r="C4" s="165" t="s">
        <v>2</v>
      </c>
      <c r="D4" s="165" t="s">
        <v>3</v>
      </c>
      <c r="E4" s="165" t="s">
        <v>4</v>
      </c>
      <c r="F4" s="165" t="s">
        <v>5</v>
      </c>
      <c r="G4" s="165" t="s">
        <v>87</v>
      </c>
      <c r="H4" s="282" t="s">
        <v>6</v>
      </c>
      <c r="I4" s="283"/>
      <c r="J4" s="283"/>
      <c r="K4" s="284"/>
      <c r="L4" s="282" t="s">
        <v>19</v>
      </c>
      <c r="M4" s="283"/>
      <c r="N4" s="283"/>
      <c r="O4" s="284"/>
      <c r="P4" s="53"/>
    </row>
    <row r="5" spans="1:16" x14ac:dyDescent="0.25">
      <c r="A5" s="160" t="s">
        <v>7</v>
      </c>
      <c r="B5" s="160" t="s">
        <v>8</v>
      </c>
      <c r="C5" s="56" t="s">
        <v>9</v>
      </c>
      <c r="D5" s="56" t="s">
        <v>9</v>
      </c>
      <c r="E5" s="56" t="s">
        <v>9</v>
      </c>
      <c r="F5" s="56" t="s">
        <v>9</v>
      </c>
      <c r="G5" s="56" t="s">
        <v>9</v>
      </c>
      <c r="H5" s="159" t="s">
        <v>70</v>
      </c>
      <c r="I5" s="159" t="s">
        <v>71</v>
      </c>
      <c r="J5" s="159" t="s">
        <v>12</v>
      </c>
      <c r="K5" s="159" t="s">
        <v>13</v>
      </c>
      <c r="L5" s="159" t="s">
        <v>23</v>
      </c>
      <c r="M5" s="159" t="s">
        <v>72</v>
      </c>
      <c r="N5" s="159" t="s">
        <v>73</v>
      </c>
      <c r="O5" s="159" t="s">
        <v>74</v>
      </c>
      <c r="P5" s="53"/>
    </row>
    <row r="6" spans="1:16" ht="15.75" thickBot="1" x14ac:dyDescent="0.3">
      <c r="A6" s="161"/>
      <c r="B6" s="129"/>
      <c r="C6" s="115" t="s">
        <v>17</v>
      </c>
      <c r="D6" s="115" t="s">
        <v>17</v>
      </c>
      <c r="E6" s="115" t="s">
        <v>17</v>
      </c>
      <c r="F6" s="115" t="s">
        <v>17</v>
      </c>
      <c r="G6" s="115" t="s">
        <v>17</v>
      </c>
      <c r="H6" s="161"/>
      <c r="I6" s="161"/>
      <c r="J6" s="161"/>
      <c r="K6" s="161"/>
      <c r="L6" s="161"/>
      <c r="M6" s="161"/>
      <c r="N6" s="161"/>
      <c r="O6" s="161"/>
      <c r="P6" s="53"/>
    </row>
    <row r="7" spans="1:16" ht="30.75" thickBot="1" x14ac:dyDescent="0.3">
      <c r="A7" s="202">
        <v>302</v>
      </c>
      <c r="B7" s="221" t="s">
        <v>158</v>
      </c>
      <c r="C7" s="222" t="s">
        <v>135</v>
      </c>
      <c r="D7" s="218">
        <v>8.1999999999999993</v>
      </c>
      <c r="E7" s="218">
        <v>12.4</v>
      </c>
      <c r="F7" s="218">
        <v>51</v>
      </c>
      <c r="G7" s="218">
        <v>358</v>
      </c>
      <c r="H7" s="204">
        <v>0.6</v>
      </c>
      <c r="I7" s="204">
        <v>0.9</v>
      </c>
      <c r="J7" s="204">
        <v>0</v>
      </c>
      <c r="K7" s="204">
        <v>0.1</v>
      </c>
      <c r="L7" s="204">
        <v>196.2</v>
      </c>
      <c r="M7" s="204">
        <v>522</v>
      </c>
      <c r="N7" s="204">
        <v>120</v>
      </c>
      <c r="O7" s="204">
        <v>8.8000000000000007</v>
      </c>
      <c r="P7" s="53"/>
    </row>
    <row r="8" spans="1:16" ht="24.75" customHeight="1" thickBot="1" x14ac:dyDescent="0.3">
      <c r="A8" s="178">
        <v>684.68499999999995</v>
      </c>
      <c r="B8" s="187" t="s">
        <v>117</v>
      </c>
      <c r="C8" s="102" t="s">
        <v>115</v>
      </c>
      <c r="D8" s="90">
        <v>4.9000000000000004</v>
      </c>
      <c r="E8" s="100">
        <v>0</v>
      </c>
      <c r="F8" s="119">
        <v>15</v>
      </c>
      <c r="G8" s="119">
        <v>58</v>
      </c>
      <c r="H8" s="119">
        <v>0</v>
      </c>
      <c r="I8" s="119">
        <v>0</v>
      </c>
      <c r="J8" s="119">
        <v>0</v>
      </c>
      <c r="K8" s="119">
        <v>0</v>
      </c>
      <c r="L8" s="119">
        <v>6</v>
      </c>
      <c r="M8" s="119">
        <v>4</v>
      </c>
      <c r="N8" s="119">
        <v>3</v>
      </c>
      <c r="O8" s="119">
        <v>0.4</v>
      </c>
      <c r="P8" s="53"/>
    </row>
    <row r="9" spans="1:16" ht="15.75" thickBot="1" x14ac:dyDescent="0.3">
      <c r="A9" s="156"/>
      <c r="B9" s="186" t="s">
        <v>106</v>
      </c>
      <c r="C9" s="42">
        <v>36</v>
      </c>
      <c r="D9" s="90">
        <v>2.88</v>
      </c>
      <c r="E9" s="90">
        <v>0.72</v>
      </c>
      <c r="F9" s="90">
        <v>19.8</v>
      </c>
      <c r="G9" s="90">
        <v>100.8</v>
      </c>
      <c r="H9" s="100">
        <v>0.24000000000000002</v>
      </c>
      <c r="I9" s="100">
        <v>0</v>
      </c>
      <c r="J9" s="100">
        <v>0</v>
      </c>
      <c r="K9" s="100">
        <v>0</v>
      </c>
      <c r="L9" s="100">
        <v>0</v>
      </c>
      <c r="M9" s="100">
        <v>0.38400000000000001</v>
      </c>
      <c r="N9" s="100">
        <v>17.28</v>
      </c>
      <c r="O9" s="100">
        <v>2.88</v>
      </c>
      <c r="P9" s="53"/>
    </row>
    <row r="10" spans="1:16" ht="15.75" thickBot="1" x14ac:dyDescent="0.3">
      <c r="A10" s="165" t="s">
        <v>104</v>
      </c>
      <c r="B10" s="78"/>
      <c r="C10" s="154"/>
      <c r="D10" s="59">
        <f>D9+D8+D7</f>
        <v>15.98</v>
      </c>
      <c r="E10" s="59">
        <f>E9+E8+E7</f>
        <v>13.120000000000001</v>
      </c>
      <c r="F10" s="59">
        <f>F9+F8+F7</f>
        <v>85.8</v>
      </c>
      <c r="G10" s="59">
        <f>G9+G8+G7</f>
        <v>516.79999999999995</v>
      </c>
      <c r="H10" s="59">
        <f t="shared" ref="H10:O10" si="0">H9+H8+H7</f>
        <v>0.84</v>
      </c>
      <c r="I10" s="59">
        <f t="shared" si="0"/>
        <v>0.9</v>
      </c>
      <c r="J10" s="59">
        <f t="shared" si="0"/>
        <v>0</v>
      </c>
      <c r="K10" s="59">
        <f t="shared" si="0"/>
        <v>0.1</v>
      </c>
      <c r="L10" s="59">
        <f t="shared" si="0"/>
        <v>202.2</v>
      </c>
      <c r="M10" s="59">
        <f t="shared" si="0"/>
        <v>526.38400000000001</v>
      </c>
      <c r="N10" s="59">
        <f t="shared" si="0"/>
        <v>140.28</v>
      </c>
      <c r="O10" s="60">
        <f t="shared" si="0"/>
        <v>12.08</v>
      </c>
      <c r="P10" s="53"/>
    </row>
    <row r="11" spans="1:16" ht="15.75" thickBot="1" x14ac:dyDescent="0.3">
      <c r="A11" s="306" t="s">
        <v>20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8"/>
      <c r="P11" s="53"/>
    </row>
    <row r="12" spans="1:16" ht="24.75" thickBot="1" x14ac:dyDescent="0.3">
      <c r="A12" s="54" t="s">
        <v>0</v>
      </c>
      <c r="B12" s="54" t="s">
        <v>1</v>
      </c>
      <c r="C12" s="165" t="s">
        <v>2</v>
      </c>
      <c r="D12" s="165" t="s">
        <v>3</v>
      </c>
      <c r="E12" s="165" t="s">
        <v>4</v>
      </c>
      <c r="F12" s="165" t="s">
        <v>5</v>
      </c>
      <c r="G12" s="165" t="s">
        <v>87</v>
      </c>
      <c r="H12" s="282" t="s">
        <v>6</v>
      </c>
      <c r="I12" s="283"/>
      <c r="J12" s="283"/>
      <c r="K12" s="284"/>
      <c r="L12" s="282" t="s">
        <v>19</v>
      </c>
      <c r="M12" s="283"/>
      <c r="N12" s="283"/>
      <c r="O12" s="284"/>
      <c r="P12" s="171"/>
    </row>
    <row r="13" spans="1:16" x14ac:dyDescent="0.25">
      <c r="A13" s="160" t="s">
        <v>7</v>
      </c>
      <c r="B13" s="160" t="s">
        <v>8</v>
      </c>
      <c r="C13" s="56" t="s">
        <v>9</v>
      </c>
      <c r="D13" s="56" t="s">
        <v>9</v>
      </c>
      <c r="E13" s="56" t="s">
        <v>9</v>
      </c>
      <c r="F13" s="56" t="s">
        <v>9</v>
      </c>
      <c r="G13" s="56" t="s">
        <v>9</v>
      </c>
      <c r="H13" s="159" t="s">
        <v>70</v>
      </c>
      <c r="I13" s="159" t="s">
        <v>71</v>
      </c>
      <c r="J13" s="159" t="s">
        <v>12</v>
      </c>
      <c r="K13" s="159" t="s">
        <v>13</v>
      </c>
      <c r="L13" s="159" t="s">
        <v>23</v>
      </c>
      <c r="M13" s="159" t="s">
        <v>72</v>
      </c>
      <c r="N13" s="159" t="s">
        <v>73</v>
      </c>
      <c r="O13" s="159" t="s">
        <v>74</v>
      </c>
      <c r="P13" s="171"/>
    </row>
    <row r="14" spans="1:16" ht="15.75" thickBot="1" x14ac:dyDescent="0.3">
      <c r="A14" s="161"/>
      <c r="B14" s="129"/>
      <c r="C14" s="115" t="s">
        <v>17</v>
      </c>
      <c r="D14" s="115" t="s">
        <v>17</v>
      </c>
      <c r="E14" s="115" t="s">
        <v>17</v>
      </c>
      <c r="F14" s="115" t="s">
        <v>17</v>
      </c>
      <c r="G14" s="115" t="s">
        <v>17</v>
      </c>
      <c r="H14" s="161"/>
      <c r="I14" s="161"/>
      <c r="J14" s="161"/>
      <c r="K14" s="161"/>
      <c r="L14" s="161"/>
      <c r="M14" s="161"/>
      <c r="N14" s="161"/>
      <c r="O14" s="161"/>
      <c r="P14" s="171"/>
    </row>
    <row r="15" spans="1:16" ht="30.75" thickBot="1" x14ac:dyDescent="0.3">
      <c r="A15" s="165"/>
      <c r="B15" s="188" t="s">
        <v>124</v>
      </c>
      <c r="C15" s="21">
        <v>20</v>
      </c>
      <c r="D15" s="59">
        <v>0.55999999999999994</v>
      </c>
      <c r="E15" s="59">
        <v>0</v>
      </c>
      <c r="F15" s="59">
        <v>0.6</v>
      </c>
      <c r="G15" s="59">
        <v>2.4</v>
      </c>
      <c r="H15" s="59">
        <v>1.3333333333333332E-2</v>
      </c>
      <c r="I15" s="59">
        <v>3.333333333333333</v>
      </c>
      <c r="J15" s="59">
        <v>0</v>
      </c>
      <c r="K15" s="59">
        <v>0</v>
      </c>
      <c r="L15" s="59">
        <v>15.333333333333334</v>
      </c>
      <c r="M15" s="59">
        <v>16</v>
      </c>
      <c r="N15" s="59">
        <v>9.3333333333333339</v>
      </c>
      <c r="O15" s="60">
        <v>0.4</v>
      </c>
      <c r="P15" s="171"/>
    </row>
    <row r="16" spans="1:16" ht="27.75" customHeight="1" thickBot="1" x14ac:dyDescent="0.3">
      <c r="A16" s="163">
        <v>147</v>
      </c>
      <c r="B16" s="188" t="s">
        <v>128</v>
      </c>
      <c r="C16" s="30" t="s">
        <v>98</v>
      </c>
      <c r="D16" s="119">
        <v>3.6</v>
      </c>
      <c r="E16" s="119">
        <v>5.08</v>
      </c>
      <c r="F16" s="119">
        <v>12.700000000000001</v>
      </c>
      <c r="G16" s="119">
        <v>107.69999999999999</v>
      </c>
      <c r="H16" s="119">
        <v>0.11</v>
      </c>
      <c r="I16" s="119">
        <v>8.25</v>
      </c>
      <c r="J16" s="119">
        <v>0</v>
      </c>
      <c r="K16" s="119">
        <v>0.7</v>
      </c>
      <c r="L16" s="119">
        <v>24.6</v>
      </c>
      <c r="M16" s="119">
        <v>66.650000000000006</v>
      </c>
      <c r="N16" s="119">
        <v>27</v>
      </c>
      <c r="O16" s="119">
        <v>1.0900000000000001</v>
      </c>
      <c r="P16" s="171"/>
    </row>
    <row r="17" spans="1:16" ht="16.5" thickBot="1" x14ac:dyDescent="0.3">
      <c r="A17" s="69">
        <v>413</v>
      </c>
      <c r="B17" s="52" t="s">
        <v>47</v>
      </c>
      <c r="C17" s="244">
        <v>75</v>
      </c>
      <c r="D17" s="100">
        <v>8.25</v>
      </c>
      <c r="E17" s="100">
        <v>18</v>
      </c>
      <c r="F17" s="100">
        <v>1.2535714285714286</v>
      </c>
      <c r="G17" s="100">
        <v>204.9975</v>
      </c>
      <c r="H17" s="100">
        <v>204.9975</v>
      </c>
      <c r="I17" s="100">
        <v>0</v>
      </c>
      <c r="J17" s="100">
        <v>0</v>
      </c>
      <c r="K17" s="100">
        <v>0.21428571428571427</v>
      </c>
      <c r="L17" s="100">
        <v>34.178571428571423</v>
      </c>
      <c r="M17" s="100">
        <v>105</v>
      </c>
      <c r="N17" s="100">
        <v>29.678571428571427</v>
      </c>
      <c r="O17" s="100">
        <v>1.8214285714285714</v>
      </c>
      <c r="P17" s="171"/>
    </row>
    <row r="18" spans="1:16" ht="32.25" thickBot="1" x14ac:dyDescent="0.3">
      <c r="A18" s="162">
        <v>511.59300000000002</v>
      </c>
      <c r="B18" s="37" t="s">
        <v>143</v>
      </c>
      <c r="C18" s="102" t="s">
        <v>144</v>
      </c>
      <c r="D18" s="100">
        <v>3.8</v>
      </c>
      <c r="E18" s="100">
        <v>6.5</v>
      </c>
      <c r="F18" s="100">
        <v>29.9</v>
      </c>
      <c r="G18" s="100">
        <v>196</v>
      </c>
      <c r="H18" s="100">
        <v>0.1836666666666667</v>
      </c>
      <c r="I18" s="100">
        <v>1.4000000000000001</v>
      </c>
      <c r="J18" s="100">
        <v>18</v>
      </c>
      <c r="K18" s="100">
        <v>0</v>
      </c>
      <c r="L18" s="100">
        <v>10.91</v>
      </c>
      <c r="M18" s="100">
        <v>86.63</v>
      </c>
      <c r="N18" s="100">
        <v>14.89</v>
      </c>
      <c r="O18" s="100">
        <v>1.4</v>
      </c>
      <c r="P18" s="171"/>
    </row>
    <row r="19" spans="1:16" ht="30.75" thickBot="1" x14ac:dyDescent="0.3">
      <c r="A19" s="163">
        <v>634</v>
      </c>
      <c r="B19" s="11" t="s">
        <v>100</v>
      </c>
      <c r="C19" s="244">
        <v>200</v>
      </c>
      <c r="D19" s="119">
        <v>0.6</v>
      </c>
      <c r="E19" s="119">
        <v>0</v>
      </c>
      <c r="F19" s="119">
        <v>46.6</v>
      </c>
      <c r="G19" s="119">
        <v>182</v>
      </c>
      <c r="H19" s="119">
        <v>0.02</v>
      </c>
      <c r="I19" s="119">
        <v>26</v>
      </c>
      <c r="J19" s="119">
        <v>0</v>
      </c>
      <c r="K19" s="119">
        <v>0</v>
      </c>
      <c r="L19" s="119">
        <v>18</v>
      </c>
      <c r="M19" s="119">
        <v>18</v>
      </c>
      <c r="N19" s="119">
        <v>12</v>
      </c>
      <c r="O19" s="119">
        <v>0.8</v>
      </c>
      <c r="P19" s="171"/>
    </row>
    <row r="20" spans="1:16" ht="60.75" thickBot="1" x14ac:dyDescent="0.3">
      <c r="A20" s="156"/>
      <c r="B20" s="65" t="s">
        <v>24</v>
      </c>
      <c r="C20" s="244">
        <v>60</v>
      </c>
      <c r="D20" s="119">
        <v>4.2</v>
      </c>
      <c r="E20" s="119">
        <v>0.6</v>
      </c>
      <c r="F20" s="119">
        <v>27.6</v>
      </c>
      <c r="G20" s="119">
        <v>132</v>
      </c>
      <c r="H20" s="119">
        <v>0.1</v>
      </c>
      <c r="I20" s="119">
        <v>0</v>
      </c>
      <c r="J20" s="119">
        <v>0</v>
      </c>
      <c r="K20" s="119">
        <v>1.3</v>
      </c>
      <c r="L20" s="119">
        <v>10.8</v>
      </c>
      <c r="M20" s="119">
        <v>52.2</v>
      </c>
      <c r="N20" s="119">
        <v>11.4</v>
      </c>
      <c r="O20" s="119">
        <v>2.4</v>
      </c>
      <c r="P20" s="171"/>
    </row>
    <row r="21" spans="1:16" ht="15.75" thickBot="1" x14ac:dyDescent="0.3">
      <c r="A21" s="165" t="s">
        <v>104</v>
      </c>
      <c r="B21" s="146"/>
      <c r="C21" s="154"/>
      <c r="D21" s="59">
        <f>D19+D18+D17+D16+D15+D20</f>
        <v>21.009999999999998</v>
      </c>
      <c r="E21" s="59">
        <f t="shared" ref="E21:O21" si="1">E19+E18+E17+E16+E15+E20</f>
        <v>30.18</v>
      </c>
      <c r="F21" s="59">
        <f t="shared" si="1"/>
        <v>118.65357142857144</v>
      </c>
      <c r="G21" s="59">
        <f t="shared" si="1"/>
        <v>825.09749999999997</v>
      </c>
      <c r="H21" s="59">
        <f t="shared" si="1"/>
        <v>205.42449999999999</v>
      </c>
      <c r="I21" s="59">
        <f t="shared" si="1"/>
        <v>38.983333333333334</v>
      </c>
      <c r="J21" s="59">
        <f t="shared" si="1"/>
        <v>18</v>
      </c>
      <c r="K21" s="59">
        <f t="shared" si="1"/>
        <v>2.2142857142857144</v>
      </c>
      <c r="L21" s="59">
        <f t="shared" si="1"/>
        <v>113.82190476190476</v>
      </c>
      <c r="M21" s="59">
        <f t="shared" si="1"/>
        <v>344.47999999999996</v>
      </c>
      <c r="N21" s="59">
        <f t="shared" si="1"/>
        <v>104.30190476190477</v>
      </c>
      <c r="O21" s="59">
        <f t="shared" si="1"/>
        <v>7.911428571428571</v>
      </c>
      <c r="P21" s="171"/>
    </row>
    <row r="22" spans="1:16" s="53" customFormat="1" ht="12.75" thickBot="1" x14ac:dyDescent="0.25">
      <c r="A22" s="294" t="s">
        <v>90</v>
      </c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</row>
    <row r="23" spans="1:16" s="53" customFormat="1" ht="24.75" customHeight="1" thickBot="1" x14ac:dyDescent="0.25">
      <c r="A23" s="271" t="s">
        <v>88</v>
      </c>
      <c r="B23" s="271" t="s">
        <v>89</v>
      </c>
      <c r="C23" s="165" t="s">
        <v>2</v>
      </c>
      <c r="D23" s="165" t="s">
        <v>3</v>
      </c>
      <c r="E23" s="165" t="s">
        <v>4</v>
      </c>
      <c r="F23" s="165" t="s">
        <v>5</v>
      </c>
      <c r="G23" s="165" t="s">
        <v>87</v>
      </c>
      <c r="H23" s="282" t="s">
        <v>6</v>
      </c>
      <c r="I23" s="283"/>
      <c r="J23" s="283"/>
      <c r="K23" s="284"/>
      <c r="L23" s="282" t="s">
        <v>19</v>
      </c>
      <c r="M23" s="283"/>
      <c r="N23" s="283"/>
      <c r="O23" s="284"/>
    </row>
    <row r="24" spans="1:16" s="53" customFormat="1" ht="15" customHeight="1" x14ac:dyDescent="0.2">
      <c r="A24" s="272"/>
      <c r="B24" s="272"/>
      <c r="C24" s="56" t="s">
        <v>9</v>
      </c>
      <c r="D24" s="56" t="s">
        <v>9</v>
      </c>
      <c r="E24" s="56" t="s">
        <v>9</v>
      </c>
      <c r="F24" s="56" t="s">
        <v>9</v>
      </c>
      <c r="G24" s="56" t="s">
        <v>9</v>
      </c>
      <c r="H24" s="271" t="s">
        <v>70</v>
      </c>
      <c r="I24" s="271" t="s">
        <v>71</v>
      </c>
      <c r="J24" s="271" t="s">
        <v>12</v>
      </c>
      <c r="K24" s="271" t="s">
        <v>13</v>
      </c>
      <c r="L24" s="271" t="s">
        <v>23</v>
      </c>
      <c r="M24" s="271" t="s">
        <v>72</v>
      </c>
      <c r="N24" s="271" t="s">
        <v>73</v>
      </c>
      <c r="O24" s="271" t="s">
        <v>74</v>
      </c>
    </row>
    <row r="25" spans="1:16" s="53" customFormat="1" ht="15.75" customHeight="1" thickBot="1" x14ac:dyDescent="0.25">
      <c r="A25" s="272"/>
      <c r="B25" s="272"/>
      <c r="C25" s="115" t="s">
        <v>17</v>
      </c>
      <c r="D25" s="115" t="s">
        <v>17</v>
      </c>
      <c r="E25" s="115" t="s">
        <v>17</v>
      </c>
      <c r="F25" s="115" t="s">
        <v>17</v>
      </c>
      <c r="G25" s="115" t="s">
        <v>17</v>
      </c>
      <c r="H25" s="272"/>
      <c r="I25" s="273"/>
      <c r="J25" s="273"/>
      <c r="K25" s="273"/>
      <c r="L25" s="273"/>
      <c r="M25" s="273"/>
      <c r="N25" s="273"/>
      <c r="O25" s="273"/>
    </row>
    <row r="26" spans="1:16" s="53" customFormat="1" ht="15.75" thickBot="1" x14ac:dyDescent="0.25">
      <c r="A26" s="65"/>
      <c r="B26" s="65" t="s">
        <v>131</v>
      </c>
      <c r="C26" s="21">
        <v>50</v>
      </c>
      <c r="D26" s="117">
        <v>3.3</v>
      </c>
      <c r="E26" s="118">
        <v>9.5</v>
      </c>
      <c r="F26" s="118">
        <v>23.5</v>
      </c>
      <c r="G26" s="118">
        <v>160</v>
      </c>
      <c r="H26" s="118">
        <v>0.05</v>
      </c>
      <c r="I26" s="18">
        <v>0.04</v>
      </c>
      <c r="J26" s="119">
        <v>86.45</v>
      </c>
      <c r="K26" s="119">
        <v>0.6</v>
      </c>
      <c r="L26" s="119">
        <v>22.8</v>
      </c>
      <c r="M26" s="119">
        <v>0</v>
      </c>
      <c r="N26" s="119">
        <v>6.73</v>
      </c>
      <c r="O26" s="119">
        <v>0.52400000000000002</v>
      </c>
    </row>
    <row r="27" spans="1:16" s="53" customFormat="1" ht="30.75" thickBot="1" x14ac:dyDescent="0.25">
      <c r="A27" s="89">
        <v>694.69299999999998</v>
      </c>
      <c r="B27" s="11" t="s">
        <v>46</v>
      </c>
      <c r="C27" s="102">
        <v>200</v>
      </c>
      <c r="D27" s="100">
        <v>4.7</v>
      </c>
      <c r="E27" s="100">
        <v>5</v>
      </c>
      <c r="F27" s="100">
        <v>31.8</v>
      </c>
      <c r="G27" s="100">
        <v>187</v>
      </c>
      <c r="H27" s="100">
        <v>0.2</v>
      </c>
      <c r="I27" s="100">
        <v>2.6</v>
      </c>
      <c r="J27" s="100">
        <v>60</v>
      </c>
      <c r="K27" s="100">
        <v>0</v>
      </c>
      <c r="L27" s="100">
        <v>133.80000000000001</v>
      </c>
      <c r="M27" s="100">
        <v>65.900000000000006</v>
      </c>
      <c r="N27" s="100">
        <v>18.8</v>
      </c>
      <c r="O27" s="100">
        <v>0.6</v>
      </c>
    </row>
    <row r="28" spans="1:16" s="53" customFormat="1" ht="12.75" thickBot="1" x14ac:dyDescent="0.25">
      <c r="A28" s="54" t="s">
        <v>104</v>
      </c>
      <c r="B28" s="189"/>
      <c r="C28" s="131"/>
      <c r="D28" s="60">
        <f>D27+D26</f>
        <v>8</v>
      </c>
      <c r="E28" s="60">
        <f t="shared" ref="E28:O28" si="2">E27+E26</f>
        <v>14.5</v>
      </c>
      <c r="F28" s="60">
        <f t="shared" si="2"/>
        <v>55.3</v>
      </c>
      <c r="G28" s="60">
        <f t="shared" si="2"/>
        <v>347</v>
      </c>
      <c r="H28" s="60">
        <f t="shared" si="2"/>
        <v>0.25</v>
      </c>
      <c r="I28" s="60">
        <f t="shared" si="2"/>
        <v>2.64</v>
      </c>
      <c r="J28" s="60">
        <f t="shared" si="2"/>
        <v>146.44999999999999</v>
      </c>
      <c r="K28" s="60">
        <f t="shared" si="2"/>
        <v>0.6</v>
      </c>
      <c r="L28" s="60">
        <f t="shared" si="2"/>
        <v>156.60000000000002</v>
      </c>
      <c r="M28" s="60">
        <f t="shared" si="2"/>
        <v>65.900000000000006</v>
      </c>
      <c r="N28" s="60">
        <f t="shared" si="2"/>
        <v>25.53</v>
      </c>
      <c r="O28" s="60">
        <f t="shared" si="2"/>
        <v>1.1240000000000001</v>
      </c>
    </row>
    <row r="29" spans="1:16" s="53" customFormat="1" ht="12.75" customHeight="1" thickBot="1" x14ac:dyDescent="0.25">
      <c r="A29" s="282" t="s">
        <v>91</v>
      </c>
      <c r="B29" s="283"/>
      <c r="C29" s="190"/>
      <c r="D29" s="60">
        <f t="shared" ref="D29:O29" si="3">D28+D21+D10</f>
        <v>44.989999999999995</v>
      </c>
      <c r="E29" s="60">
        <f t="shared" si="3"/>
        <v>57.8</v>
      </c>
      <c r="F29" s="60">
        <f t="shared" si="3"/>
        <v>259.75357142857143</v>
      </c>
      <c r="G29" s="60">
        <f t="shared" si="3"/>
        <v>1688.8974999999998</v>
      </c>
      <c r="H29" s="60">
        <f t="shared" si="3"/>
        <v>206.5145</v>
      </c>
      <c r="I29" s="60">
        <f t="shared" si="3"/>
        <v>42.523333333333333</v>
      </c>
      <c r="J29" s="60">
        <f t="shared" si="3"/>
        <v>164.45</v>
      </c>
      <c r="K29" s="60">
        <f t="shared" si="3"/>
        <v>2.9142857142857146</v>
      </c>
      <c r="L29" s="60">
        <f t="shared" si="3"/>
        <v>472.62190476190477</v>
      </c>
      <c r="M29" s="60">
        <f t="shared" si="3"/>
        <v>936.76400000000001</v>
      </c>
      <c r="N29" s="60">
        <f t="shared" si="3"/>
        <v>270.11190476190473</v>
      </c>
      <c r="O29" s="60">
        <f t="shared" si="3"/>
        <v>21.115428571428573</v>
      </c>
    </row>
    <row r="30" spans="1:16" x14ac:dyDescent="0.25">
      <c r="A30" s="170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</row>
    <row r="31" spans="1:16" ht="15.75" thickBot="1" x14ac:dyDescent="0.3">
      <c r="A31" s="293" t="s">
        <v>32</v>
      </c>
      <c r="B31" s="293"/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171"/>
    </row>
    <row r="32" spans="1:16" ht="15.75" thickBot="1" x14ac:dyDescent="0.3">
      <c r="A32" s="295" t="s">
        <v>41</v>
      </c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6"/>
      <c r="P32" s="171"/>
    </row>
    <row r="33" spans="1:16" ht="24.75" customHeight="1" thickBot="1" x14ac:dyDescent="0.3">
      <c r="A33" s="54" t="s">
        <v>0</v>
      </c>
      <c r="B33" s="54" t="s">
        <v>1</v>
      </c>
      <c r="C33" s="165" t="s">
        <v>2</v>
      </c>
      <c r="D33" s="165" t="s">
        <v>3</v>
      </c>
      <c r="E33" s="165" t="s">
        <v>4</v>
      </c>
      <c r="F33" s="165" t="s">
        <v>5</v>
      </c>
      <c r="G33" s="165" t="s">
        <v>87</v>
      </c>
      <c r="H33" s="282" t="s">
        <v>6</v>
      </c>
      <c r="I33" s="283"/>
      <c r="J33" s="283"/>
      <c r="K33" s="284"/>
      <c r="L33" s="282" t="s">
        <v>19</v>
      </c>
      <c r="M33" s="283"/>
      <c r="N33" s="283"/>
      <c r="O33" s="284"/>
      <c r="P33" s="171"/>
    </row>
    <row r="34" spans="1:16" x14ac:dyDescent="0.25">
      <c r="A34" s="160" t="s">
        <v>7</v>
      </c>
      <c r="B34" s="160" t="s">
        <v>8</v>
      </c>
      <c r="C34" s="56" t="s">
        <v>9</v>
      </c>
      <c r="D34" s="56" t="s">
        <v>9</v>
      </c>
      <c r="E34" s="56" t="s">
        <v>9</v>
      </c>
      <c r="F34" s="56" t="s">
        <v>9</v>
      </c>
      <c r="G34" s="56" t="s">
        <v>9</v>
      </c>
      <c r="H34" s="271" t="s">
        <v>70</v>
      </c>
      <c r="I34" s="271" t="s">
        <v>71</v>
      </c>
      <c r="J34" s="271" t="s">
        <v>12</v>
      </c>
      <c r="K34" s="271" t="s">
        <v>13</v>
      </c>
      <c r="L34" s="271" t="s">
        <v>23</v>
      </c>
      <c r="M34" s="271" t="s">
        <v>72</v>
      </c>
      <c r="N34" s="271" t="s">
        <v>73</v>
      </c>
      <c r="O34" s="271" t="s">
        <v>74</v>
      </c>
      <c r="P34" s="171"/>
    </row>
    <row r="35" spans="1:16" ht="15.75" thickBot="1" x14ac:dyDescent="0.3">
      <c r="A35" s="161"/>
      <c r="B35" s="129"/>
      <c r="C35" s="115" t="s">
        <v>17</v>
      </c>
      <c r="D35" s="115" t="s">
        <v>17</v>
      </c>
      <c r="E35" s="115" t="s">
        <v>17</v>
      </c>
      <c r="F35" s="115" t="s">
        <v>17</v>
      </c>
      <c r="G35" s="115" t="s">
        <v>17</v>
      </c>
      <c r="H35" s="273"/>
      <c r="I35" s="273"/>
      <c r="J35" s="273"/>
      <c r="K35" s="273"/>
      <c r="L35" s="273"/>
      <c r="M35" s="273"/>
      <c r="N35" s="273"/>
      <c r="O35" s="273"/>
      <c r="P35" s="171"/>
    </row>
    <row r="36" spans="1:16" ht="45.75" thickBot="1" x14ac:dyDescent="0.3">
      <c r="A36" s="89">
        <v>302</v>
      </c>
      <c r="B36" s="41" t="s">
        <v>99</v>
      </c>
      <c r="C36" s="35" t="s">
        <v>135</v>
      </c>
      <c r="D36" s="90">
        <v>5.879999999999999</v>
      </c>
      <c r="E36" s="90">
        <v>10.920000000000002</v>
      </c>
      <c r="F36" s="90">
        <v>27.720000000000002</v>
      </c>
      <c r="G36" s="90">
        <v>241.49999999999997</v>
      </c>
      <c r="H36" s="100">
        <v>0.14700000000000002</v>
      </c>
      <c r="I36" s="100">
        <v>0</v>
      </c>
      <c r="J36" s="100">
        <v>27.09</v>
      </c>
      <c r="K36" s="100">
        <v>0</v>
      </c>
      <c r="L36" s="100">
        <v>25.599</v>
      </c>
      <c r="M36" s="100">
        <v>147.273</v>
      </c>
      <c r="N36" s="100">
        <v>57.036000000000001</v>
      </c>
      <c r="O36" s="100">
        <v>3.6</v>
      </c>
      <c r="P36" s="171"/>
    </row>
    <row r="37" spans="1:16" ht="30.75" thickBot="1" x14ac:dyDescent="0.3">
      <c r="A37" s="162">
        <v>684.68600000000004</v>
      </c>
      <c r="B37" s="41" t="s">
        <v>43</v>
      </c>
      <c r="C37" s="102" t="s">
        <v>44</v>
      </c>
      <c r="D37" s="100">
        <v>0.3</v>
      </c>
      <c r="E37" s="100">
        <v>0</v>
      </c>
      <c r="F37" s="100">
        <v>15.2</v>
      </c>
      <c r="G37" s="100">
        <v>60</v>
      </c>
      <c r="H37" s="100">
        <v>0</v>
      </c>
      <c r="I37" s="100">
        <v>2.2000000000000002</v>
      </c>
      <c r="J37" s="100">
        <v>0</v>
      </c>
      <c r="K37" s="100">
        <v>0</v>
      </c>
      <c r="L37" s="100">
        <v>18.100000000000001</v>
      </c>
      <c r="M37" s="100">
        <v>9.6</v>
      </c>
      <c r="N37" s="100">
        <v>7.3</v>
      </c>
      <c r="O37" s="100">
        <v>0.9</v>
      </c>
      <c r="P37" s="171"/>
    </row>
    <row r="38" spans="1:16" ht="15.75" thickBot="1" x14ac:dyDescent="0.3">
      <c r="A38" s="156"/>
      <c r="B38" s="186" t="s">
        <v>106</v>
      </c>
      <c r="C38" s="42">
        <v>36</v>
      </c>
      <c r="D38" s="90">
        <v>2.88</v>
      </c>
      <c r="E38" s="90">
        <v>0.72</v>
      </c>
      <c r="F38" s="90">
        <v>19.8</v>
      </c>
      <c r="G38" s="90">
        <v>100.8</v>
      </c>
      <c r="H38" s="100">
        <v>0.24000000000000002</v>
      </c>
      <c r="I38" s="100">
        <v>0</v>
      </c>
      <c r="J38" s="100">
        <v>0</v>
      </c>
      <c r="K38" s="100">
        <v>0</v>
      </c>
      <c r="L38" s="100">
        <v>0</v>
      </c>
      <c r="M38" s="100">
        <v>0.38400000000000001</v>
      </c>
      <c r="N38" s="100">
        <v>17.28</v>
      </c>
      <c r="O38" s="100">
        <v>2.88</v>
      </c>
      <c r="P38" s="171"/>
    </row>
    <row r="39" spans="1:16" ht="15.75" thickBot="1" x14ac:dyDescent="0.3">
      <c r="A39" s="165" t="s">
        <v>104</v>
      </c>
      <c r="B39" s="146"/>
      <c r="C39" s="154"/>
      <c r="D39" s="59">
        <f>D38+D37+D36</f>
        <v>9.0599999999999987</v>
      </c>
      <c r="E39" s="59">
        <f>E38+E37+E36</f>
        <v>11.640000000000002</v>
      </c>
      <c r="F39" s="59">
        <f>F38+F37+F36</f>
        <v>62.72</v>
      </c>
      <c r="G39" s="59">
        <f>G38+G37+G36</f>
        <v>402.29999999999995</v>
      </c>
      <c r="H39" s="59">
        <f t="shared" ref="H39:O39" si="4">H38+H37+H36</f>
        <v>0.38700000000000001</v>
      </c>
      <c r="I39" s="59">
        <f t="shared" si="4"/>
        <v>2.2000000000000002</v>
      </c>
      <c r="J39" s="59">
        <f t="shared" si="4"/>
        <v>27.09</v>
      </c>
      <c r="K39" s="59">
        <f t="shared" si="4"/>
        <v>0</v>
      </c>
      <c r="L39" s="59">
        <f t="shared" si="4"/>
        <v>43.698999999999998</v>
      </c>
      <c r="M39" s="59">
        <f t="shared" si="4"/>
        <v>157.25700000000001</v>
      </c>
      <c r="N39" s="59">
        <f t="shared" si="4"/>
        <v>81.616</v>
      </c>
      <c r="O39" s="60">
        <f t="shared" si="4"/>
        <v>7.38</v>
      </c>
      <c r="P39" s="171"/>
    </row>
    <row r="40" spans="1:16" ht="15.75" thickBot="1" x14ac:dyDescent="0.3">
      <c r="A40" s="295" t="s">
        <v>20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6"/>
      <c r="P40" s="171"/>
    </row>
    <row r="41" spans="1:16" ht="24.75" customHeight="1" thickBot="1" x14ac:dyDescent="0.3">
      <c r="A41" s="54" t="s">
        <v>0</v>
      </c>
      <c r="B41" s="54" t="s">
        <v>1</v>
      </c>
      <c r="C41" s="165" t="s">
        <v>2</v>
      </c>
      <c r="D41" s="165" t="s">
        <v>3</v>
      </c>
      <c r="E41" s="165" t="s">
        <v>4</v>
      </c>
      <c r="F41" s="165" t="s">
        <v>5</v>
      </c>
      <c r="G41" s="165" t="s">
        <v>87</v>
      </c>
      <c r="H41" s="282" t="s">
        <v>6</v>
      </c>
      <c r="I41" s="283"/>
      <c r="J41" s="283"/>
      <c r="K41" s="284"/>
      <c r="L41" s="282" t="s">
        <v>19</v>
      </c>
      <c r="M41" s="283"/>
      <c r="N41" s="283"/>
      <c r="O41" s="284"/>
      <c r="P41" s="171"/>
    </row>
    <row r="42" spans="1:16" x14ac:dyDescent="0.25">
      <c r="A42" s="160" t="s">
        <v>7</v>
      </c>
      <c r="B42" s="160" t="s">
        <v>8</v>
      </c>
      <c r="C42" s="56" t="s">
        <v>9</v>
      </c>
      <c r="D42" s="56" t="s">
        <v>9</v>
      </c>
      <c r="E42" s="56" t="s">
        <v>9</v>
      </c>
      <c r="F42" s="56" t="s">
        <v>9</v>
      </c>
      <c r="G42" s="56" t="s">
        <v>9</v>
      </c>
      <c r="H42" s="271" t="s">
        <v>70</v>
      </c>
      <c r="I42" s="271" t="s">
        <v>71</v>
      </c>
      <c r="J42" s="271" t="s">
        <v>12</v>
      </c>
      <c r="K42" s="271" t="s">
        <v>13</v>
      </c>
      <c r="L42" s="271" t="s">
        <v>23</v>
      </c>
      <c r="M42" s="271" t="s">
        <v>72</v>
      </c>
      <c r="N42" s="271" t="s">
        <v>73</v>
      </c>
      <c r="O42" s="271" t="s">
        <v>74</v>
      </c>
      <c r="P42" s="171"/>
    </row>
    <row r="43" spans="1:16" ht="15.75" thickBot="1" x14ac:dyDescent="0.3">
      <c r="A43" s="161"/>
      <c r="B43" s="129"/>
      <c r="C43" s="115" t="s">
        <v>17</v>
      </c>
      <c r="D43" s="115" t="s">
        <v>17</v>
      </c>
      <c r="E43" s="115" t="s">
        <v>17</v>
      </c>
      <c r="F43" s="115" t="s">
        <v>17</v>
      </c>
      <c r="G43" s="115" t="s">
        <v>17</v>
      </c>
      <c r="H43" s="273"/>
      <c r="I43" s="273"/>
      <c r="J43" s="273"/>
      <c r="K43" s="273"/>
      <c r="L43" s="273"/>
      <c r="M43" s="273"/>
      <c r="N43" s="273"/>
      <c r="O43" s="273"/>
      <c r="P43" s="171"/>
    </row>
    <row r="44" spans="1:16" ht="30.75" thickBot="1" x14ac:dyDescent="0.3">
      <c r="A44" s="47">
        <v>43</v>
      </c>
      <c r="B44" s="39" t="s">
        <v>56</v>
      </c>
      <c r="C44" s="42">
        <v>100</v>
      </c>
      <c r="D44" s="147">
        <v>1.4</v>
      </c>
      <c r="E44" s="90">
        <v>5.0999999999999996</v>
      </c>
      <c r="F44" s="90">
        <v>8.9</v>
      </c>
      <c r="G44" s="90">
        <v>88</v>
      </c>
      <c r="H44" s="90">
        <v>2.7E-2</v>
      </c>
      <c r="I44" s="90">
        <v>32.450000000000003</v>
      </c>
      <c r="J44" s="90">
        <v>0</v>
      </c>
      <c r="K44" s="90">
        <v>0</v>
      </c>
      <c r="L44" s="90">
        <v>37.369999999999997</v>
      </c>
      <c r="M44" s="90">
        <v>27.61</v>
      </c>
      <c r="N44" s="90">
        <v>15.160000000000002</v>
      </c>
      <c r="O44" s="90">
        <v>1</v>
      </c>
      <c r="P44" s="171"/>
    </row>
    <row r="45" spans="1:16" ht="30.75" thickBot="1" x14ac:dyDescent="0.3">
      <c r="A45" s="21">
        <v>139</v>
      </c>
      <c r="B45" s="22" t="s">
        <v>134</v>
      </c>
      <c r="C45" s="21" t="s">
        <v>97</v>
      </c>
      <c r="D45" s="147">
        <v>6.08</v>
      </c>
      <c r="E45" s="147">
        <v>4.5599999999999996</v>
      </c>
      <c r="F45" s="147">
        <v>16.100000000000001</v>
      </c>
      <c r="G45" s="147">
        <v>130.5</v>
      </c>
      <c r="H45" s="21">
        <v>0.15</v>
      </c>
      <c r="I45" s="21">
        <v>1</v>
      </c>
      <c r="J45" s="21">
        <v>0</v>
      </c>
      <c r="K45" s="23">
        <v>2.1</v>
      </c>
      <c r="L45" s="24">
        <v>82</v>
      </c>
      <c r="M45" s="25">
        <v>328</v>
      </c>
      <c r="N45" s="21">
        <v>48</v>
      </c>
      <c r="O45" s="21">
        <v>2.2000000000000002</v>
      </c>
      <c r="P45" s="171"/>
    </row>
    <row r="46" spans="1:16" ht="16.5" thickBot="1" x14ac:dyDescent="0.3">
      <c r="A46" s="47">
        <v>371</v>
      </c>
      <c r="B46" s="37" t="s">
        <v>145</v>
      </c>
      <c r="C46" s="102">
        <v>80</v>
      </c>
      <c r="D46" s="100">
        <v>16.96</v>
      </c>
      <c r="E46" s="100">
        <v>4.96</v>
      </c>
      <c r="F46" s="100">
        <v>0</v>
      </c>
      <c r="G46" s="100">
        <v>113.6</v>
      </c>
      <c r="H46" s="100">
        <v>5.7142857142857141E-2</v>
      </c>
      <c r="I46" s="100">
        <v>0.5714285714285714</v>
      </c>
      <c r="J46" s="100">
        <v>9.1428571428571423</v>
      </c>
      <c r="K46" s="100">
        <v>1.7142857142857144</v>
      </c>
      <c r="L46" s="100">
        <v>28.571428571428573</v>
      </c>
      <c r="M46" s="100">
        <v>155.42857142857142</v>
      </c>
      <c r="N46" s="100">
        <v>20.571428571428569</v>
      </c>
      <c r="O46" s="100">
        <v>0.5714285714285714</v>
      </c>
      <c r="P46" s="171"/>
    </row>
    <row r="47" spans="1:16" ht="32.25" thickBot="1" x14ac:dyDescent="0.3">
      <c r="A47" s="47">
        <v>520</v>
      </c>
      <c r="B47" s="37" t="s">
        <v>45</v>
      </c>
      <c r="C47" s="102">
        <v>150</v>
      </c>
      <c r="D47" s="100">
        <v>3.1500000000000004</v>
      </c>
      <c r="E47" s="100">
        <v>6.75</v>
      </c>
      <c r="F47" s="100">
        <v>21.9</v>
      </c>
      <c r="G47" s="100">
        <v>163.5</v>
      </c>
      <c r="H47" s="100">
        <v>0.13949999999999999</v>
      </c>
      <c r="I47" s="100">
        <v>18.160499999999999</v>
      </c>
      <c r="J47" s="100">
        <v>25.500000000000004</v>
      </c>
      <c r="K47" s="100">
        <v>0</v>
      </c>
      <c r="L47" s="100">
        <v>36.975000000000001</v>
      </c>
      <c r="M47" s="100">
        <v>86.594999999999985</v>
      </c>
      <c r="N47" s="100">
        <v>27.75</v>
      </c>
      <c r="O47" s="100">
        <v>1</v>
      </c>
      <c r="P47" s="171"/>
    </row>
    <row r="48" spans="1:16" ht="30.75" thickBot="1" x14ac:dyDescent="0.3">
      <c r="A48" s="163">
        <v>705</v>
      </c>
      <c r="B48" s="11" t="s">
        <v>21</v>
      </c>
      <c r="C48" s="102">
        <v>200</v>
      </c>
      <c r="D48" s="102">
        <v>0.4</v>
      </c>
      <c r="E48" s="102">
        <v>0</v>
      </c>
      <c r="F48" s="102">
        <v>23.6</v>
      </c>
      <c r="G48" s="102">
        <v>94</v>
      </c>
      <c r="H48" s="102">
        <v>0</v>
      </c>
      <c r="I48" s="102">
        <v>110</v>
      </c>
      <c r="J48" s="102">
        <v>1.6</v>
      </c>
      <c r="K48" s="102">
        <v>0.3</v>
      </c>
      <c r="L48" s="102">
        <v>14</v>
      </c>
      <c r="M48" s="102">
        <v>2</v>
      </c>
      <c r="N48" s="102">
        <v>4</v>
      </c>
      <c r="O48" s="102">
        <v>0.6</v>
      </c>
      <c r="P48" s="171"/>
    </row>
    <row r="49" spans="1:16" ht="60.75" thickBot="1" x14ac:dyDescent="0.3">
      <c r="A49" s="12"/>
      <c r="B49" s="11" t="s">
        <v>24</v>
      </c>
      <c r="C49" s="244">
        <v>60</v>
      </c>
      <c r="D49" s="119">
        <v>4.2</v>
      </c>
      <c r="E49" s="119">
        <v>0.6</v>
      </c>
      <c r="F49" s="119">
        <v>27.6</v>
      </c>
      <c r="G49" s="119">
        <v>132</v>
      </c>
      <c r="H49" s="119">
        <v>0.1</v>
      </c>
      <c r="I49" s="119">
        <v>0</v>
      </c>
      <c r="J49" s="119">
        <v>0</v>
      </c>
      <c r="K49" s="119">
        <v>1.3</v>
      </c>
      <c r="L49" s="119">
        <v>10.8</v>
      </c>
      <c r="M49" s="119">
        <v>52.2</v>
      </c>
      <c r="N49" s="119">
        <v>11.4</v>
      </c>
      <c r="O49" s="119">
        <v>2.4</v>
      </c>
      <c r="P49" s="171"/>
    </row>
    <row r="50" spans="1:16" ht="15.75" thickBot="1" x14ac:dyDescent="0.3">
      <c r="A50" s="165" t="s">
        <v>104</v>
      </c>
      <c r="B50" s="146"/>
      <c r="C50" s="154"/>
      <c r="D50" s="59">
        <f>D49+D48+D47+D46+D45+D44</f>
        <v>32.19</v>
      </c>
      <c r="E50" s="59">
        <f t="shared" ref="E50:O50" si="5">E49+E48+E47+E46+E45+E44</f>
        <v>21.97</v>
      </c>
      <c r="F50" s="59">
        <f t="shared" si="5"/>
        <v>98.1</v>
      </c>
      <c r="G50" s="59">
        <f t="shared" si="5"/>
        <v>721.6</v>
      </c>
      <c r="H50" s="59">
        <f t="shared" si="5"/>
        <v>0.47364285714285714</v>
      </c>
      <c r="I50" s="59">
        <f t="shared" si="5"/>
        <v>162.18192857142861</v>
      </c>
      <c r="J50" s="59">
        <f t="shared" si="5"/>
        <v>36.242857142857147</v>
      </c>
      <c r="K50" s="59">
        <f t="shared" si="5"/>
        <v>5.4142857142857146</v>
      </c>
      <c r="L50" s="59">
        <f t="shared" si="5"/>
        <v>209.71642857142859</v>
      </c>
      <c r="M50" s="59">
        <f t="shared" si="5"/>
        <v>651.83357142857142</v>
      </c>
      <c r="N50" s="59">
        <f t="shared" si="5"/>
        <v>126.88142857142856</v>
      </c>
      <c r="O50" s="59">
        <f t="shared" si="5"/>
        <v>7.7714285714285714</v>
      </c>
      <c r="P50" s="171"/>
    </row>
    <row r="51" spans="1:16" s="53" customFormat="1" ht="12.75" thickBot="1" x14ac:dyDescent="0.25">
      <c r="A51" s="295" t="s">
        <v>90</v>
      </c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6"/>
    </row>
    <row r="52" spans="1:16" s="53" customFormat="1" ht="24.75" customHeight="1" thickBot="1" x14ac:dyDescent="0.25">
      <c r="A52" s="271" t="s">
        <v>88</v>
      </c>
      <c r="B52" s="271" t="s">
        <v>89</v>
      </c>
      <c r="C52" s="165" t="s">
        <v>2</v>
      </c>
      <c r="D52" s="165" t="s">
        <v>3</v>
      </c>
      <c r="E52" s="165" t="s">
        <v>4</v>
      </c>
      <c r="F52" s="165" t="s">
        <v>5</v>
      </c>
      <c r="G52" s="165" t="s">
        <v>87</v>
      </c>
      <c r="H52" s="282" t="s">
        <v>6</v>
      </c>
      <c r="I52" s="283"/>
      <c r="J52" s="283"/>
      <c r="K52" s="284"/>
      <c r="L52" s="282" t="s">
        <v>19</v>
      </c>
      <c r="M52" s="283"/>
      <c r="N52" s="283"/>
      <c r="O52" s="284"/>
    </row>
    <row r="53" spans="1:16" s="53" customFormat="1" ht="15" customHeight="1" x14ac:dyDescent="0.2">
      <c r="A53" s="272"/>
      <c r="B53" s="272"/>
      <c r="C53" s="56" t="s">
        <v>9</v>
      </c>
      <c r="D53" s="56" t="s">
        <v>9</v>
      </c>
      <c r="E53" s="56" t="s">
        <v>9</v>
      </c>
      <c r="F53" s="56" t="s">
        <v>9</v>
      </c>
      <c r="G53" s="56" t="s">
        <v>9</v>
      </c>
      <c r="H53" s="271" t="s">
        <v>70</v>
      </c>
      <c r="I53" s="271" t="s">
        <v>71</v>
      </c>
      <c r="J53" s="271" t="s">
        <v>12</v>
      </c>
      <c r="K53" s="271" t="s">
        <v>13</v>
      </c>
      <c r="L53" s="271" t="s">
        <v>23</v>
      </c>
      <c r="M53" s="271" t="s">
        <v>72</v>
      </c>
      <c r="N53" s="271" t="s">
        <v>73</v>
      </c>
      <c r="O53" s="271" t="s">
        <v>74</v>
      </c>
    </row>
    <row r="54" spans="1:16" s="53" customFormat="1" ht="15.75" customHeight="1" thickBot="1" x14ac:dyDescent="0.25">
      <c r="A54" s="272"/>
      <c r="B54" s="272"/>
      <c r="C54" s="115" t="s">
        <v>17</v>
      </c>
      <c r="D54" s="115" t="s">
        <v>17</v>
      </c>
      <c r="E54" s="115" t="s">
        <v>17</v>
      </c>
      <c r="F54" s="115" t="s">
        <v>17</v>
      </c>
      <c r="G54" s="115" t="s">
        <v>17</v>
      </c>
      <c r="H54" s="273"/>
      <c r="I54" s="273"/>
      <c r="J54" s="273"/>
      <c r="K54" s="273"/>
      <c r="L54" s="273"/>
      <c r="M54" s="273"/>
      <c r="N54" s="273"/>
      <c r="O54" s="273"/>
    </row>
    <row r="55" spans="1:16" s="53" customFormat="1" ht="30.75" thickBot="1" x14ac:dyDescent="0.25">
      <c r="A55" s="81">
        <v>10</v>
      </c>
      <c r="B55" s="120" t="s">
        <v>130</v>
      </c>
      <c r="C55" s="21">
        <v>60</v>
      </c>
      <c r="D55" s="119">
        <v>8.76</v>
      </c>
      <c r="E55" s="119">
        <v>13.38</v>
      </c>
      <c r="F55" s="119">
        <v>16.343999999999998</v>
      </c>
      <c r="G55" s="119">
        <v>224.70000000000002</v>
      </c>
      <c r="H55" s="119">
        <v>5.8000000000000003E-2</v>
      </c>
      <c r="I55" s="119">
        <v>0.2</v>
      </c>
      <c r="J55" s="119">
        <v>360</v>
      </c>
      <c r="K55" s="119">
        <v>0</v>
      </c>
      <c r="L55" s="119">
        <v>227.7</v>
      </c>
      <c r="M55" s="119">
        <v>172.4</v>
      </c>
      <c r="N55" s="119">
        <v>19.2</v>
      </c>
      <c r="O55" s="119">
        <v>0.85</v>
      </c>
    </row>
    <row r="56" spans="1:16" s="53" customFormat="1" ht="30.75" thickBot="1" x14ac:dyDescent="0.25">
      <c r="A56" s="173">
        <v>640</v>
      </c>
      <c r="B56" s="11" t="s">
        <v>142</v>
      </c>
      <c r="C56" s="244">
        <v>200</v>
      </c>
      <c r="D56" s="119">
        <v>11.8</v>
      </c>
      <c r="E56" s="119">
        <v>13.5</v>
      </c>
      <c r="F56" s="119">
        <v>17.3</v>
      </c>
      <c r="G56" s="119">
        <v>246</v>
      </c>
      <c r="H56" s="119">
        <v>0.08</v>
      </c>
      <c r="I56" s="119">
        <v>0.12</v>
      </c>
      <c r="J56" s="119">
        <v>0.6</v>
      </c>
      <c r="K56" s="119">
        <v>0</v>
      </c>
      <c r="L56" s="119">
        <v>244</v>
      </c>
      <c r="M56" s="119">
        <v>40</v>
      </c>
      <c r="N56" s="119">
        <v>12</v>
      </c>
      <c r="O56" s="119">
        <v>0.18</v>
      </c>
    </row>
    <row r="57" spans="1:16" s="53" customFormat="1" ht="12.75" thickBot="1" x14ac:dyDescent="0.25">
      <c r="A57" s="54" t="s">
        <v>104</v>
      </c>
      <c r="B57" s="189"/>
      <c r="C57" s="131"/>
      <c r="D57" s="60">
        <f>D56+D55</f>
        <v>20.560000000000002</v>
      </c>
      <c r="E57" s="60">
        <f t="shared" ref="E57:O57" si="6">E56+E55</f>
        <v>26.880000000000003</v>
      </c>
      <c r="F57" s="60">
        <f t="shared" si="6"/>
        <v>33.643999999999998</v>
      </c>
      <c r="G57" s="60">
        <f t="shared" si="6"/>
        <v>470.70000000000005</v>
      </c>
      <c r="H57" s="60">
        <f t="shared" si="6"/>
        <v>0.13800000000000001</v>
      </c>
      <c r="I57" s="60">
        <f t="shared" si="6"/>
        <v>0.32</v>
      </c>
      <c r="J57" s="60">
        <f t="shared" si="6"/>
        <v>360.6</v>
      </c>
      <c r="K57" s="60">
        <f t="shared" si="6"/>
        <v>0</v>
      </c>
      <c r="L57" s="60">
        <f t="shared" si="6"/>
        <v>471.7</v>
      </c>
      <c r="M57" s="60">
        <f t="shared" si="6"/>
        <v>212.4</v>
      </c>
      <c r="N57" s="60">
        <f t="shared" si="6"/>
        <v>31.2</v>
      </c>
      <c r="O57" s="60">
        <f t="shared" si="6"/>
        <v>1.03</v>
      </c>
    </row>
    <row r="58" spans="1:16" s="53" customFormat="1" ht="12.75" customHeight="1" thickBot="1" x14ac:dyDescent="0.25">
      <c r="A58" s="282" t="s">
        <v>91</v>
      </c>
      <c r="B58" s="283"/>
      <c r="C58" s="190"/>
      <c r="D58" s="60">
        <f t="shared" ref="D58:O58" si="7">D57+D50+D39</f>
        <v>61.81</v>
      </c>
      <c r="E58" s="60">
        <f t="shared" si="7"/>
        <v>60.49</v>
      </c>
      <c r="F58" s="60">
        <f t="shared" si="7"/>
        <v>194.464</v>
      </c>
      <c r="G58" s="60">
        <f t="shared" si="7"/>
        <v>1594.6000000000001</v>
      </c>
      <c r="H58" s="60">
        <f t="shared" si="7"/>
        <v>0.99864285714285717</v>
      </c>
      <c r="I58" s="60">
        <f t="shared" si="7"/>
        <v>164.7019285714286</v>
      </c>
      <c r="J58" s="60">
        <f t="shared" si="7"/>
        <v>423.93285714285713</v>
      </c>
      <c r="K58" s="60">
        <f t="shared" si="7"/>
        <v>5.4142857142857146</v>
      </c>
      <c r="L58" s="60">
        <f t="shared" si="7"/>
        <v>725.11542857142854</v>
      </c>
      <c r="M58" s="60">
        <f t="shared" si="7"/>
        <v>1021.4905714285715</v>
      </c>
      <c r="N58" s="60">
        <f t="shared" si="7"/>
        <v>239.69742857142853</v>
      </c>
      <c r="O58" s="60">
        <f t="shared" si="7"/>
        <v>16.181428571428572</v>
      </c>
    </row>
    <row r="59" spans="1:16" x14ac:dyDescent="0.25">
      <c r="A59" s="170"/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</row>
    <row r="60" spans="1:16" ht="15.75" thickBot="1" x14ac:dyDescent="0.3">
      <c r="A60" s="291" t="s">
        <v>33</v>
      </c>
      <c r="B60" s="291"/>
      <c r="C60" s="291"/>
      <c r="D60" s="291"/>
      <c r="E60" s="291"/>
      <c r="F60" s="291"/>
      <c r="G60" s="291"/>
      <c r="H60" s="291"/>
      <c r="I60" s="291"/>
      <c r="J60" s="291"/>
      <c r="K60" s="291"/>
      <c r="L60" s="291"/>
      <c r="M60" s="291"/>
      <c r="N60" s="291"/>
      <c r="O60" s="291"/>
      <c r="P60" s="171"/>
    </row>
    <row r="61" spans="1:16" ht="15.75" thickBot="1" x14ac:dyDescent="0.3">
      <c r="A61" s="295" t="s">
        <v>41</v>
      </c>
      <c r="B61" s="294"/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6"/>
      <c r="P61" s="171"/>
    </row>
    <row r="62" spans="1:16" ht="24.75" customHeight="1" thickBot="1" x14ac:dyDescent="0.3">
      <c r="A62" s="54" t="s">
        <v>0</v>
      </c>
      <c r="B62" s="54" t="s">
        <v>1</v>
      </c>
      <c r="C62" s="165" t="s">
        <v>2</v>
      </c>
      <c r="D62" s="165" t="s">
        <v>3</v>
      </c>
      <c r="E62" s="165" t="s">
        <v>4</v>
      </c>
      <c r="F62" s="165" t="s">
        <v>5</v>
      </c>
      <c r="G62" s="165" t="s">
        <v>87</v>
      </c>
      <c r="H62" s="282" t="s">
        <v>6</v>
      </c>
      <c r="I62" s="283"/>
      <c r="J62" s="283"/>
      <c r="K62" s="284"/>
      <c r="L62" s="282" t="s">
        <v>19</v>
      </c>
      <c r="M62" s="283"/>
      <c r="N62" s="283"/>
      <c r="O62" s="284"/>
      <c r="P62" s="171"/>
    </row>
    <row r="63" spans="1:16" ht="15.75" customHeight="1" x14ac:dyDescent="0.25">
      <c r="A63" s="160" t="s">
        <v>7</v>
      </c>
      <c r="B63" s="160" t="s">
        <v>8</v>
      </c>
      <c r="C63" s="56" t="s">
        <v>9</v>
      </c>
      <c r="D63" s="56" t="s">
        <v>9</v>
      </c>
      <c r="E63" s="56" t="s">
        <v>9</v>
      </c>
      <c r="F63" s="56" t="s">
        <v>9</v>
      </c>
      <c r="G63" s="56" t="s">
        <v>9</v>
      </c>
      <c r="H63" s="271" t="s">
        <v>70</v>
      </c>
      <c r="I63" s="271" t="s">
        <v>71</v>
      </c>
      <c r="J63" s="271" t="s">
        <v>12</v>
      </c>
      <c r="K63" s="271" t="s">
        <v>13</v>
      </c>
      <c r="L63" s="271" t="s">
        <v>23</v>
      </c>
      <c r="M63" s="271" t="s">
        <v>72</v>
      </c>
      <c r="N63" s="271" t="s">
        <v>73</v>
      </c>
      <c r="O63" s="271" t="s">
        <v>74</v>
      </c>
      <c r="P63" s="171"/>
    </row>
    <row r="64" spans="1:16" ht="15.75" thickBot="1" x14ac:dyDescent="0.3">
      <c r="A64" s="161"/>
      <c r="B64" s="129"/>
      <c r="C64" s="115" t="s">
        <v>17</v>
      </c>
      <c r="D64" s="115" t="s">
        <v>17</v>
      </c>
      <c r="E64" s="115" t="s">
        <v>17</v>
      </c>
      <c r="F64" s="115" t="s">
        <v>17</v>
      </c>
      <c r="G64" s="115" t="s">
        <v>17</v>
      </c>
      <c r="H64" s="273"/>
      <c r="I64" s="273"/>
      <c r="J64" s="273"/>
      <c r="K64" s="273"/>
      <c r="L64" s="273"/>
      <c r="M64" s="273"/>
      <c r="N64" s="273"/>
      <c r="O64" s="273"/>
      <c r="P64" s="171"/>
    </row>
    <row r="65" spans="1:16" ht="45.75" thickBot="1" x14ac:dyDescent="0.3">
      <c r="A65" s="99">
        <v>340</v>
      </c>
      <c r="B65" s="44" t="s">
        <v>110</v>
      </c>
      <c r="C65" s="51" t="s">
        <v>95</v>
      </c>
      <c r="D65" s="90">
        <v>8.0050000000000008</v>
      </c>
      <c r="E65" s="90">
        <v>17.509999999999998</v>
      </c>
      <c r="F65" s="90">
        <v>1.55</v>
      </c>
      <c r="G65" s="90">
        <v>197.7</v>
      </c>
      <c r="H65" s="100">
        <v>6.1199999999999997E-2</v>
      </c>
      <c r="I65" s="100">
        <v>0.1275</v>
      </c>
      <c r="J65" s="100">
        <v>536.15449999999998</v>
      </c>
      <c r="K65" s="100">
        <v>0</v>
      </c>
      <c r="L65" s="100">
        <v>81.072999999999993</v>
      </c>
      <c r="M65" s="100">
        <v>162.9365</v>
      </c>
      <c r="N65" s="100">
        <v>10.199999999999999</v>
      </c>
      <c r="O65" s="49">
        <v>1.6875</v>
      </c>
      <c r="P65" s="171"/>
    </row>
    <row r="66" spans="1:16" ht="30.75" thickBot="1" x14ac:dyDescent="0.3">
      <c r="A66" s="173">
        <v>640</v>
      </c>
      <c r="B66" s="11" t="s">
        <v>142</v>
      </c>
      <c r="C66" s="244">
        <v>200</v>
      </c>
      <c r="D66" s="119">
        <v>11.8</v>
      </c>
      <c r="E66" s="119">
        <v>13.5</v>
      </c>
      <c r="F66" s="119">
        <v>17.3</v>
      </c>
      <c r="G66" s="119">
        <v>246</v>
      </c>
      <c r="H66" s="119">
        <v>0.08</v>
      </c>
      <c r="I66" s="119">
        <v>0.12</v>
      </c>
      <c r="J66" s="119">
        <v>0.6</v>
      </c>
      <c r="K66" s="119">
        <v>0</v>
      </c>
      <c r="L66" s="119">
        <v>244</v>
      </c>
      <c r="M66" s="119">
        <v>40</v>
      </c>
      <c r="N66" s="119">
        <v>12</v>
      </c>
      <c r="O66" s="119">
        <v>0.18</v>
      </c>
      <c r="P66" s="171"/>
    </row>
    <row r="67" spans="1:16" ht="15.75" thickBot="1" x14ac:dyDescent="0.3">
      <c r="A67" s="89"/>
      <c r="B67" s="11" t="s">
        <v>106</v>
      </c>
      <c r="C67" s="42">
        <v>36</v>
      </c>
      <c r="D67" s="90">
        <v>2.88</v>
      </c>
      <c r="E67" s="90">
        <v>0.72</v>
      </c>
      <c r="F67" s="90">
        <v>19.8</v>
      </c>
      <c r="G67" s="90">
        <v>100.8</v>
      </c>
      <c r="H67" s="100">
        <v>0.24000000000000002</v>
      </c>
      <c r="I67" s="100">
        <v>0</v>
      </c>
      <c r="J67" s="100">
        <v>0</v>
      </c>
      <c r="K67" s="100">
        <v>0</v>
      </c>
      <c r="L67" s="100">
        <v>0</v>
      </c>
      <c r="M67" s="100">
        <v>0.38400000000000001</v>
      </c>
      <c r="N67" s="100">
        <v>17.28</v>
      </c>
      <c r="O67" s="100">
        <v>2.88</v>
      </c>
      <c r="P67" s="171"/>
    </row>
    <row r="68" spans="1:16" ht="15.75" thickBot="1" x14ac:dyDescent="0.3">
      <c r="A68" s="165" t="s">
        <v>104</v>
      </c>
      <c r="B68" s="78"/>
      <c r="C68" s="130"/>
      <c r="D68" s="59">
        <f>D67+D66+D65</f>
        <v>22.685000000000002</v>
      </c>
      <c r="E68" s="59">
        <f t="shared" ref="E68:O68" si="8">E67+E66+E65</f>
        <v>31.729999999999997</v>
      </c>
      <c r="F68" s="59">
        <f t="shared" si="8"/>
        <v>38.65</v>
      </c>
      <c r="G68" s="59">
        <f t="shared" si="8"/>
        <v>544.5</v>
      </c>
      <c r="H68" s="59">
        <f t="shared" si="8"/>
        <v>0.38119999999999998</v>
      </c>
      <c r="I68" s="59">
        <f t="shared" si="8"/>
        <v>0.2475</v>
      </c>
      <c r="J68" s="59">
        <f t="shared" si="8"/>
        <v>536.75450000000001</v>
      </c>
      <c r="K68" s="59">
        <f t="shared" si="8"/>
        <v>0</v>
      </c>
      <c r="L68" s="59">
        <f t="shared" si="8"/>
        <v>325.07299999999998</v>
      </c>
      <c r="M68" s="59">
        <f t="shared" si="8"/>
        <v>203.32049999999998</v>
      </c>
      <c r="N68" s="59">
        <f t="shared" si="8"/>
        <v>39.480000000000004</v>
      </c>
      <c r="O68" s="60">
        <f t="shared" si="8"/>
        <v>4.7475000000000005</v>
      </c>
      <c r="P68" s="171"/>
    </row>
    <row r="69" spans="1:16" ht="15.75" thickBot="1" x14ac:dyDescent="0.3">
      <c r="A69" s="295" t="s">
        <v>20</v>
      </c>
      <c r="B69" s="294"/>
      <c r="C69" s="294"/>
      <c r="D69" s="294"/>
      <c r="E69" s="294"/>
      <c r="F69" s="294"/>
      <c r="G69" s="294"/>
      <c r="H69" s="294"/>
      <c r="I69" s="294"/>
      <c r="J69" s="294"/>
      <c r="K69" s="294"/>
      <c r="L69" s="294"/>
      <c r="M69" s="294"/>
      <c r="N69" s="294"/>
      <c r="O69" s="296"/>
      <c r="P69" s="171"/>
    </row>
    <row r="70" spans="1:16" ht="24.75" customHeight="1" thickBot="1" x14ac:dyDescent="0.3">
      <c r="A70" s="54" t="s">
        <v>0</v>
      </c>
      <c r="B70" s="54" t="s">
        <v>1</v>
      </c>
      <c r="C70" s="165" t="s">
        <v>2</v>
      </c>
      <c r="D70" s="165" t="s">
        <v>3</v>
      </c>
      <c r="E70" s="165" t="s">
        <v>4</v>
      </c>
      <c r="F70" s="165" t="s">
        <v>5</v>
      </c>
      <c r="G70" s="165" t="s">
        <v>87</v>
      </c>
      <c r="H70" s="282" t="s">
        <v>6</v>
      </c>
      <c r="I70" s="283"/>
      <c r="J70" s="283"/>
      <c r="K70" s="284"/>
      <c r="L70" s="282" t="s">
        <v>19</v>
      </c>
      <c r="M70" s="283"/>
      <c r="N70" s="283"/>
      <c r="O70" s="284"/>
      <c r="P70" s="171"/>
    </row>
    <row r="71" spans="1:16" x14ac:dyDescent="0.25">
      <c r="A71" s="160" t="s">
        <v>7</v>
      </c>
      <c r="B71" s="160" t="s">
        <v>8</v>
      </c>
      <c r="C71" s="56" t="s">
        <v>9</v>
      </c>
      <c r="D71" s="56" t="s">
        <v>9</v>
      </c>
      <c r="E71" s="56" t="s">
        <v>9</v>
      </c>
      <c r="F71" s="56" t="s">
        <v>9</v>
      </c>
      <c r="G71" s="56" t="s">
        <v>9</v>
      </c>
      <c r="H71" s="271" t="s">
        <v>70</v>
      </c>
      <c r="I71" s="271" t="s">
        <v>71</v>
      </c>
      <c r="J71" s="271" t="s">
        <v>12</v>
      </c>
      <c r="K71" s="271" t="s">
        <v>13</v>
      </c>
      <c r="L71" s="271" t="s">
        <v>23</v>
      </c>
      <c r="M71" s="271" t="s">
        <v>72</v>
      </c>
      <c r="N71" s="271" t="s">
        <v>73</v>
      </c>
      <c r="O71" s="271" t="s">
        <v>74</v>
      </c>
      <c r="P71" s="171"/>
    </row>
    <row r="72" spans="1:16" ht="15.75" thickBot="1" x14ac:dyDescent="0.3">
      <c r="A72" s="161"/>
      <c r="B72" s="129"/>
      <c r="C72" s="115" t="s">
        <v>17</v>
      </c>
      <c r="D72" s="115" t="s">
        <v>17</v>
      </c>
      <c r="E72" s="115" t="s">
        <v>17</v>
      </c>
      <c r="F72" s="115" t="s">
        <v>17</v>
      </c>
      <c r="G72" s="115" t="s">
        <v>17</v>
      </c>
      <c r="H72" s="273"/>
      <c r="I72" s="273"/>
      <c r="J72" s="273"/>
      <c r="K72" s="273"/>
      <c r="L72" s="273"/>
      <c r="M72" s="273"/>
      <c r="N72" s="273"/>
      <c r="O72" s="273"/>
      <c r="P72" s="171"/>
    </row>
    <row r="73" spans="1:16" ht="48" thickBot="1" x14ac:dyDescent="0.3">
      <c r="A73" s="81"/>
      <c r="B73" s="52" t="s">
        <v>127</v>
      </c>
      <c r="C73" s="21">
        <v>20</v>
      </c>
      <c r="D73" s="117">
        <v>7.3333333333333334E-2</v>
      </c>
      <c r="E73" s="118">
        <v>0.12</v>
      </c>
      <c r="F73" s="118">
        <v>2.2000000000000002</v>
      </c>
      <c r="G73" s="118">
        <v>106.66666666666666</v>
      </c>
      <c r="H73" s="119">
        <v>0</v>
      </c>
      <c r="I73" s="119">
        <v>1.0666666666666667</v>
      </c>
      <c r="J73" s="119">
        <v>0</v>
      </c>
      <c r="K73" s="119">
        <v>0.33333333333333331</v>
      </c>
      <c r="L73" s="119">
        <v>4.8</v>
      </c>
      <c r="M73" s="119">
        <v>14.866666666666667</v>
      </c>
      <c r="N73" s="119">
        <v>5.0666666666666664</v>
      </c>
      <c r="O73" s="119">
        <v>0.2</v>
      </c>
      <c r="P73" s="171"/>
    </row>
    <row r="74" spans="1:16" ht="30.75" thickBot="1" x14ac:dyDescent="0.3">
      <c r="A74" s="173">
        <v>111</v>
      </c>
      <c r="B74" s="11" t="s">
        <v>103</v>
      </c>
      <c r="C74" s="245" t="s">
        <v>98</v>
      </c>
      <c r="D74" s="118">
        <v>40.400000000000006</v>
      </c>
      <c r="E74" s="118">
        <v>50.960000000000008</v>
      </c>
      <c r="F74" s="118">
        <v>38.480000000000004</v>
      </c>
      <c r="G74" s="118">
        <v>817.09999999999991</v>
      </c>
      <c r="H74" s="18">
        <v>4.7499999999999994E-2</v>
      </c>
      <c r="I74" s="18">
        <v>10.2875</v>
      </c>
      <c r="J74" s="18">
        <v>0</v>
      </c>
      <c r="K74" s="18">
        <v>0</v>
      </c>
      <c r="L74" s="18">
        <v>44.375</v>
      </c>
      <c r="M74" s="18">
        <v>53.224999999999994</v>
      </c>
      <c r="N74" s="18">
        <v>26.25</v>
      </c>
      <c r="O74" s="18">
        <v>1.1000000000000001</v>
      </c>
      <c r="P74" s="171"/>
    </row>
    <row r="75" spans="1:16" ht="15.75" thickBot="1" x14ac:dyDescent="0.3">
      <c r="A75" s="145">
        <v>451</v>
      </c>
      <c r="B75" s="65" t="s">
        <v>146</v>
      </c>
      <c r="C75" s="244">
        <v>75</v>
      </c>
      <c r="D75" s="118">
        <v>11.100000000000001</v>
      </c>
      <c r="E75" s="118">
        <v>2.25</v>
      </c>
      <c r="F75" s="118">
        <v>7.5</v>
      </c>
      <c r="G75" s="118">
        <v>94.5</v>
      </c>
      <c r="H75" s="118">
        <v>0.15</v>
      </c>
      <c r="I75" s="118">
        <v>0.3</v>
      </c>
      <c r="J75" s="118">
        <v>52.5</v>
      </c>
      <c r="K75" s="118">
        <v>0.375</v>
      </c>
      <c r="L75" s="118">
        <v>20.700000000000003</v>
      </c>
      <c r="M75" s="118">
        <v>89.399999999999991</v>
      </c>
      <c r="N75" s="118">
        <v>12.075000000000001</v>
      </c>
      <c r="O75" s="118">
        <v>1.1249999999999998</v>
      </c>
      <c r="P75" s="171"/>
    </row>
    <row r="76" spans="1:16" ht="32.25" thickBot="1" x14ac:dyDescent="0.3">
      <c r="A76" s="99">
        <v>508.59300000000002</v>
      </c>
      <c r="B76" s="37" t="s">
        <v>147</v>
      </c>
      <c r="C76" s="102" t="s">
        <v>144</v>
      </c>
      <c r="D76" s="100">
        <v>10</v>
      </c>
      <c r="E76" s="100">
        <v>10.199999999999999</v>
      </c>
      <c r="F76" s="100">
        <v>46.800000000000004</v>
      </c>
      <c r="G76" s="100">
        <v>323</v>
      </c>
      <c r="H76" s="100">
        <v>12.166666666666666</v>
      </c>
      <c r="I76" s="100">
        <v>1.4000000000000001</v>
      </c>
      <c r="J76" s="100">
        <v>0.02</v>
      </c>
      <c r="K76" s="100">
        <v>4.2</v>
      </c>
      <c r="L76" s="100">
        <v>28</v>
      </c>
      <c r="M76" s="100">
        <v>154</v>
      </c>
      <c r="N76" s="100">
        <v>77.5</v>
      </c>
      <c r="O76" s="100">
        <v>2.8</v>
      </c>
      <c r="P76" s="171"/>
    </row>
    <row r="77" spans="1:16" ht="32.25" thickBot="1" x14ac:dyDescent="0.3">
      <c r="A77" s="42">
        <v>684.68600000000004</v>
      </c>
      <c r="B77" s="37" t="s">
        <v>43</v>
      </c>
      <c r="C77" s="102" t="s">
        <v>44</v>
      </c>
      <c r="D77" s="100">
        <v>0.3</v>
      </c>
      <c r="E77" s="100">
        <v>0</v>
      </c>
      <c r="F77" s="100">
        <v>15.2</v>
      </c>
      <c r="G77" s="100">
        <v>60</v>
      </c>
      <c r="H77" s="100">
        <v>0</v>
      </c>
      <c r="I77" s="100">
        <v>2.2000000000000002</v>
      </c>
      <c r="J77" s="100">
        <v>0</v>
      </c>
      <c r="K77" s="100">
        <v>0</v>
      </c>
      <c r="L77" s="100">
        <v>18.100000000000001</v>
      </c>
      <c r="M77" s="100">
        <v>9.6</v>
      </c>
      <c r="N77" s="100">
        <v>7.3</v>
      </c>
      <c r="O77" s="100">
        <v>0.9</v>
      </c>
      <c r="P77" s="171"/>
    </row>
    <row r="78" spans="1:16" ht="60.75" thickBot="1" x14ac:dyDescent="0.3">
      <c r="A78" s="12"/>
      <c r="B78" s="11" t="s">
        <v>24</v>
      </c>
      <c r="C78" s="244">
        <v>60</v>
      </c>
      <c r="D78" s="119">
        <v>4.2</v>
      </c>
      <c r="E78" s="119">
        <v>0.6</v>
      </c>
      <c r="F78" s="119">
        <v>27.6</v>
      </c>
      <c r="G78" s="119">
        <v>132</v>
      </c>
      <c r="H78" s="119">
        <v>0.1</v>
      </c>
      <c r="I78" s="119">
        <v>0</v>
      </c>
      <c r="J78" s="119">
        <v>0</v>
      </c>
      <c r="K78" s="119">
        <v>1.3</v>
      </c>
      <c r="L78" s="119">
        <v>10.8</v>
      </c>
      <c r="M78" s="119">
        <v>52.2</v>
      </c>
      <c r="N78" s="119">
        <v>11.4</v>
      </c>
      <c r="O78" s="119">
        <v>2.4</v>
      </c>
      <c r="P78" s="171"/>
    </row>
    <row r="79" spans="1:16" ht="15.75" thickBot="1" x14ac:dyDescent="0.3">
      <c r="A79" s="165" t="s">
        <v>104</v>
      </c>
      <c r="B79" s="146"/>
      <c r="C79" s="154"/>
      <c r="D79" s="59">
        <f t="shared" ref="D79:O79" si="9">D78+D77+D76+D75+D74+D73</f>
        <v>66.073333333333338</v>
      </c>
      <c r="E79" s="59">
        <f t="shared" si="9"/>
        <v>64.13000000000001</v>
      </c>
      <c r="F79" s="59">
        <f t="shared" si="9"/>
        <v>137.77999999999997</v>
      </c>
      <c r="G79" s="59">
        <f t="shared" si="9"/>
        <v>1533.2666666666667</v>
      </c>
      <c r="H79" s="59">
        <f t="shared" si="9"/>
        <v>12.464166666666666</v>
      </c>
      <c r="I79" s="59">
        <f t="shared" si="9"/>
        <v>15.254166666666666</v>
      </c>
      <c r="J79" s="59">
        <f t="shared" si="9"/>
        <v>52.52</v>
      </c>
      <c r="K79" s="59">
        <f t="shared" si="9"/>
        <v>6.208333333333333</v>
      </c>
      <c r="L79" s="59">
        <f t="shared" si="9"/>
        <v>126.77500000000001</v>
      </c>
      <c r="M79" s="59">
        <f t="shared" si="9"/>
        <v>373.29166666666663</v>
      </c>
      <c r="N79" s="59">
        <f t="shared" si="9"/>
        <v>139.59166666666667</v>
      </c>
      <c r="O79" s="60">
        <f t="shared" si="9"/>
        <v>8.5249999999999986</v>
      </c>
      <c r="P79" s="171"/>
    </row>
    <row r="80" spans="1:16" s="53" customFormat="1" ht="12.75" thickBot="1" x14ac:dyDescent="0.25">
      <c r="A80" s="295" t="s">
        <v>90</v>
      </c>
      <c r="B80" s="294"/>
      <c r="C80" s="294"/>
      <c r="D80" s="294"/>
      <c r="E80" s="294"/>
      <c r="F80" s="294"/>
      <c r="G80" s="294"/>
      <c r="H80" s="294"/>
      <c r="I80" s="294"/>
      <c r="J80" s="294"/>
      <c r="K80" s="294"/>
      <c r="L80" s="294"/>
      <c r="M80" s="294"/>
      <c r="N80" s="294"/>
      <c r="O80" s="296"/>
    </row>
    <row r="81" spans="1:16" s="53" customFormat="1" ht="24.75" customHeight="1" thickBot="1" x14ac:dyDescent="0.25">
      <c r="A81" s="271" t="s">
        <v>88</v>
      </c>
      <c r="B81" s="271" t="s">
        <v>89</v>
      </c>
      <c r="C81" s="165" t="s">
        <v>2</v>
      </c>
      <c r="D81" s="165" t="s">
        <v>3</v>
      </c>
      <c r="E81" s="165" t="s">
        <v>4</v>
      </c>
      <c r="F81" s="165" t="s">
        <v>5</v>
      </c>
      <c r="G81" s="165" t="s">
        <v>87</v>
      </c>
      <c r="H81" s="282" t="s">
        <v>6</v>
      </c>
      <c r="I81" s="283"/>
      <c r="J81" s="283"/>
      <c r="K81" s="284"/>
      <c r="L81" s="282" t="s">
        <v>19</v>
      </c>
      <c r="M81" s="283"/>
      <c r="N81" s="283"/>
      <c r="O81" s="284"/>
    </row>
    <row r="82" spans="1:16" s="53" customFormat="1" ht="15" customHeight="1" x14ac:dyDescent="0.2">
      <c r="A82" s="272"/>
      <c r="B82" s="272"/>
      <c r="C82" s="56" t="s">
        <v>9</v>
      </c>
      <c r="D82" s="56" t="s">
        <v>9</v>
      </c>
      <c r="E82" s="56" t="s">
        <v>9</v>
      </c>
      <c r="F82" s="56" t="s">
        <v>9</v>
      </c>
      <c r="G82" s="56" t="s">
        <v>9</v>
      </c>
      <c r="H82" s="271" t="s">
        <v>70</v>
      </c>
      <c r="I82" s="271" t="s">
        <v>71</v>
      </c>
      <c r="J82" s="271" t="s">
        <v>12</v>
      </c>
      <c r="K82" s="271" t="s">
        <v>13</v>
      </c>
      <c r="L82" s="271" t="s">
        <v>23</v>
      </c>
      <c r="M82" s="271" t="s">
        <v>72</v>
      </c>
      <c r="N82" s="271" t="s">
        <v>73</v>
      </c>
      <c r="O82" s="271" t="s">
        <v>74</v>
      </c>
    </row>
    <row r="83" spans="1:16" s="53" customFormat="1" ht="15.75" customHeight="1" thickBot="1" x14ac:dyDescent="0.25">
      <c r="A83" s="272"/>
      <c r="B83" s="272"/>
      <c r="C83" s="115" t="s">
        <v>17</v>
      </c>
      <c r="D83" s="115" t="s">
        <v>17</v>
      </c>
      <c r="E83" s="115" t="s">
        <v>17</v>
      </c>
      <c r="F83" s="115" t="s">
        <v>17</v>
      </c>
      <c r="G83" s="115" t="s">
        <v>17</v>
      </c>
      <c r="H83" s="273"/>
      <c r="I83" s="273"/>
      <c r="J83" s="273"/>
      <c r="K83" s="273"/>
      <c r="L83" s="273"/>
      <c r="M83" s="273"/>
      <c r="N83" s="273"/>
      <c r="O83" s="273"/>
    </row>
    <row r="84" spans="1:16" s="53" customFormat="1" ht="32.25" thickBot="1" x14ac:dyDescent="0.25">
      <c r="A84" s="65"/>
      <c r="B84" s="52" t="s">
        <v>132</v>
      </c>
      <c r="C84" s="42">
        <v>75</v>
      </c>
      <c r="D84" s="84">
        <v>7.2</v>
      </c>
      <c r="E84" s="84">
        <v>16.3</v>
      </c>
      <c r="F84" s="84">
        <v>30.7</v>
      </c>
      <c r="G84" s="84">
        <v>299</v>
      </c>
      <c r="H84" s="36">
        <v>2.2000000000000002</v>
      </c>
      <c r="I84" s="36">
        <v>0.23</v>
      </c>
      <c r="J84" s="36">
        <v>1.3</v>
      </c>
      <c r="K84" s="36">
        <v>3.5</v>
      </c>
      <c r="L84" s="36">
        <v>25.6</v>
      </c>
      <c r="M84" s="36">
        <v>0.32</v>
      </c>
      <c r="N84" s="36">
        <v>12</v>
      </c>
      <c r="O84" s="36">
        <v>1.5</v>
      </c>
    </row>
    <row r="85" spans="1:16" s="53" customFormat="1" ht="30.75" thickBot="1" x14ac:dyDescent="0.25">
      <c r="A85" s="173">
        <v>705</v>
      </c>
      <c r="B85" s="11" t="s">
        <v>21</v>
      </c>
      <c r="C85" s="26">
        <v>200</v>
      </c>
      <c r="D85" s="100">
        <v>0.4</v>
      </c>
      <c r="E85" s="100">
        <v>0</v>
      </c>
      <c r="F85" s="100">
        <v>23.6</v>
      </c>
      <c r="G85" s="100">
        <v>94</v>
      </c>
      <c r="H85" s="100">
        <v>1.4000000000000002E-2</v>
      </c>
      <c r="I85" s="100">
        <v>100</v>
      </c>
      <c r="J85" s="100">
        <v>0</v>
      </c>
      <c r="K85" s="100">
        <v>0</v>
      </c>
      <c r="L85" s="100">
        <v>21.32</v>
      </c>
      <c r="M85" s="100">
        <v>3.4660000000000002</v>
      </c>
      <c r="N85" s="100">
        <v>3.4660000000000002</v>
      </c>
      <c r="O85" s="100">
        <v>0.6</v>
      </c>
    </row>
    <row r="86" spans="1:16" s="53" customFormat="1" ht="12.75" thickBot="1" x14ac:dyDescent="0.25">
      <c r="A86" s="54" t="s">
        <v>104</v>
      </c>
      <c r="B86" s="189"/>
      <c r="C86" s="131"/>
      <c r="D86" s="60">
        <f>D85+D84</f>
        <v>7.6000000000000005</v>
      </c>
      <c r="E86" s="60">
        <f t="shared" ref="E86:O86" si="10">E85+E84</f>
        <v>16.3</v>
      </c>
      <c r="F86" s="60">
        <f t="shared" si="10"/>
        <v>54.3</v>
      </c>
      <c r="G86" s="60">
        <f t="shared" si="10"/>
        <v>393</v>
      </c>
      <c r="H86" s="60">
        <f t="shared" si="10"/>
        <v>2.214</v>
      </c>
      <c r="I86" s="60">
        <f t="shared" si="10"/>
        <v>100.23</v>
      </c>
      <c r="J86" s="60">
        <f t="shared" si="10"/>
        <v>1.3</v>
      </c>
      <c r="K86" s="60">
        <f t="shared" si="10"/>
        <v>3.5</v>
      </c>
      <c r="L86" s="60">
        <f t="shared" si="10"/>
        <v>46.92</v>
      </c>
      <c r="M86" s="60">
        <f t="shared" si="10"/>
        <v>3.786</v>
      </c>
      <c r="N86" s="60">
        <f t="shared" si="10"/>
        <v>15.466000000000001</v>
      </c>
      <c r="O86" s="60">
        <f t="shared" si="10"/>
        <v>2.1</v>
      </c>
    </row>
    <row r="87" spans="1:16" s="53" customFormat="1" ht="12.75" customHeight="1" thickBot="1" x14ac:dyDescent="0.25">
      <c r="A87" s="282" t="s">
        <v>91</v>
      </c>
      <c r="B87" s="283"/>
      <c r="C87" s="190"/>
      <c r="D87" s="60">
        <f t="shared" ref="D87:O87" si="11">D86+D79+D68</f>
        <v>96.358333333333334</v>
      </c>
      <c r="E87" s="60">
        <f t="shared" si="11"/>
        <v>112.16</v>
      </c>
      <c r="F87" s="60">
        <f t="shared" si="11"/>
        <v>230.73</v>
      </c>
      <c r="G87" s="60">
        <f t="shared" si="11"/>
        <v>2470.7666666666664</v>
      </c>
      <c r="H87" s="60">
        <f t="shared" si="11"/>
        <v>15.059366666666666</v>
      </c>
      <c r="I87" s="60">
        <f t="shared" si="11"/>
        <v>115.73166666666667</v>
      </c>
      <c r="J87" s="60">
        <f t="shared" si="11"/>
        <v>590.57450000000006</v>
      </c>
      <c r="K87" s="60">
        <f t="shared" si="11"/>
        <v>9.7083333333333321</v>
      </c>
      <c r="L87" s="60">
        <f t="shared" si="11"/>
        <v>498.76799999999997</v>
      </c>
      <c r="M87" s="60">
        <f t="shared" si="11"/>
        <v>580.39816666666661</v>
      </c>
      <c r="N87" s="60">
        <f t="shared" si="11"/>
        <v>194.53766666666667</v>
      </c>
      <c r="O87" s="60">
        <f t="shared" si="11"/>
        <v>15.372499999999999</v>
      </c>
    </row>
    <row r="88" spans="1:16" x14ac:dyDescent="0.25">
      <c r="P88" s="171"/>
    </row>
    <row r="89" spans="1:16" ht="15.75" thickBot="1" x14ac:dyDescent="0.3">
      <c r="A89" s="291" t="s">
        <v>34</v>
      </c>
      <c r="B89" s="291"/>
      <c r="C89" s="291"/>
      <c r="D89" s="291"/>
      <c r="E89" s="291"/>
      <c r="F89" s="291"/>
      <c r="G89" s="291"/>
      <c r="H89" s="291"/>
      <c r="I89" s="291"/>
      <c r="J89" s="291"/>
      <c r="K89" s="291"/>
      <c r="L89" s="291"/>
      <c r="M89" s="291"/>
      <c r="N89" s="291"/>
      <c r="O89" s="291"/>
      <c r="P89" s="171"/>
    </row>
    <row r="90" spans="1:16" ht="15.75" thickBot="1" x14ac:dyDescent="0.3">
      <c r="A90" s="295" t="s">
        <v>41</v>
      </c>
      <c r="B90" s="294"/>
      <c r="C90" s="294"/>
      <c r="D90" s="294"/>
      <c r="E90" s="294"/>
      <c r="F90" s="294"/>
      <c r="G90" s="294"/>
      <c r="H90" s="294"/>
      <c r="I90" s="294"/>
      <c r="J90" s="294"/>
      <c r="K90" s="294"/>
      <c r="L90" s="294"/>
      <c r="M90" s="294"/>
      <c r="N90" s="294"/>
      <c r="O90" s="296"/>
      <c r="P90" s="171"/>
    </row>
    <row r="91" spans="1:16" ht="24.75" thickBot="1" x14ac:dyDescent="0.3">
      <c r="A91" s="54" t="s">
        <v>0</v>
      </c>
      <c r="B91" s="54" t="s">
        <v>1</v>
      </c>
      <c r="C91" s="165" t="s">
        <v>2</v>
      </c>
      <c r="D91" s="165" t="s">
        <v>3</v>
      </c>
      <c r="E91" s="165" t="s">
        <v>4</v>
      </c>
      <c r="F91" s="165" t="s">
        <v>5</v>
      </c>
      <c r="G91" s="165" t="s">
        <v>87</v>
      </c>
      <c r="H91" s="282" t="s">
        <v>6</v>
      </c>
      <c r="I91" s="283"/>
      <c r="J91" s="283"/>
      <c r="K91" s="284"/>
      <c r="L91" s="282" t="s">
        <v>19</v>
      </c>
      <c r="M91" s="283"/>
      <c r="N91" s="283"/>
      <c r="O91" s="284"/>
      <c r="P91" s="171"/>
    </row>
    <row r="92" spans="1:16" x14ac:dyDescent="0.25">
      <c r="A92" s="160" t="s">
        <v>7</v>
      </c>
      <c r="B92" s="160" t="s">
        <v>8</v>
      </c>
      <c r="C92" s="56" t="s">
        <v>9</v>
      </c>
      <c r="D92" s="56" t="s">
        <v>9</v>
      </c>
      <c r="E92" s="56" t="s">
        <v>9</v>
      </c>
      <c r="F92" s="56" t="s">
        <v>9</v>
      </c>
      <c r="G92" s="56" t="s">
        <v>9</v>
      </c>
      <c r="H92" s="271" t="s">
        <v>70</v>
      </c>
      <c r="I92" s="271" t="s">
        <v>71</v>
      </c>
      <c r="J92" s="271" t="s">
        <v>12</v>
      </c>
      <c r="K92" s="271" t="s">
        <v>13</v>
      </c>
      <c r="L92" s="271" t="s">
        <v>23</v>
      </c>
      <c r="M92" s="271" t="s">
        <v>72</v>
      </c>
      <c r="N92" s="271" t="s">
        <v>73</v>
      </c>
      <c r="O92" s="271" t="s">
        <v>74</v>
      </c>
      <c r="P92" s="171"/>
    </row>
    <row r="93" spans="1:16" ht="15.75" thickBot="1" x14ac:dyDescent="0.3">
      <c r="A93" s="161"/>
      <c r="B93" s="129"/>
      <c r="C93" s="115" t="s">
        <v>17</v>
      </c>
      <c r="D93" s="115" t="s">
        <v>17</v>
      </c>
      <c r="E93" s="115" t="s">
        <v>17</v>
      </c>
      <c r="F93" s="115" t="s">
        <v>17</v>
      </c>
      <c r="G93" s="115" t="s">
        <v>17</v>
      </c>
      <c r="H93" s="273"/>
      <c r="I93" s="273"/>
      <c r="J93" s="273"/>
      <c r="K93" s="273"/>
      <c r="L93" s="273"/>
      <c r="M93" s="273"/>
      <c r="N93" s="273"/>
      <c r="O93" s="273"/>
      <c r="P93" s="171"/>
    </row>
    <row r="94" spans="1:16" ht="43.5" customHeight="1" thickBot="1" x14ac:dyDescent="0.3">
      <c r="A94" s="141">
        <v>366</v>
      </c>
      <c r="B94" s="43" t="s">
        <v>108</v>
      </c>
      <c r="C94" s="142" t="s">
        <v>157</v>
      </c>
      <c r="D94" s="84">
        <v>13.514999999999999</v>
      </c>
      <c r="E94" s="84">
        <v>9.4625000000000021</v>
      </c>
      <c r="F94" s="84">
        <v>15.637499999999999</v>
      </c>
      <c r="G94" s="84">
        <v>197.15000000000003</v>
      </c>
      <c r="H94" s="100">
        <v>4.0500000000000001E-2</v>
      </c>
      <c r="I94" s="100">
        <v>0.22999999999999998</v>
      </c>
      <c r="J94" s="100">
        <v>30</v>
      </c>
      <c r="K94" s="100">
        <v>0.01</v>
      </c>
      <c r="L94" s="100">
        <v>125.825</v>
      </c>
      <c r="M94" s="100">
        <v>168.67500000000001</v>
      </c>
      <c r="N94" s="100">
        <v>18.349999999999998</v>
      </c>
      <c r="O94" s="100">
        <v>0.8571428571428571</v>
      </c>
      <c r="P94" s="171"/>
    </row>
    <row r="95" spans="1:16" ht="29.25" customHeight="1" thickBot="1" x14ac:dyDescent="0.3">
      <c r="A95" s="42">
        <v>684.68600000000004</v>
      </c>
      <c r="B95" s="11" t="s">
        <v>43</v>
      </c>
      <c r="C95" s="102" t="s">
        <v>44</v>
      </c>
      <c r="D95" s="100">
        <v>0.3</v>
      </c>
      <c r="E95" s="100">
        <v>0</v>
      </c>
      <c r="F95" s="100">
        <v>15.2</v>
      </c>
      <c r="G95" s="100">
        <v>60</v>
      </c>
      <c r="H95" s="100">
        <v>0</v>
      </c>
      <c r="I95" s="100">
        <v>2.2000000000000002</v>
      </c>
      <c r="J95" s="100">
        <v>0</v>
      </c>
      <c r="K95" s="100">
        <v>0</v>
      </c>
      <c r="L95" s="100">
        <v>18.100000000000001</v>
      </c>
      <c r="M95" s="100">
        <v>9.6</v>
      </c>
      <c r="N95" s="100">
        <v>7.3</v>
      </c>
      <c r="O95" s="100">
        <v>0.9</v>
      </c>
      <c r="P95" s="171"/>
    </row>
    <row r="96" spans="1:16" ht="15.75" thickBot="1" x14ac:dyDescent="0.3">
      <c r="A96" s="165" t="s">
        <v>104</v>
      </c>
      <c r="B96" s="146"/>
      <c r="C96" s="130"/>
      <c r="D96" s="59">
        <f>D95+D94</f>
        <v>13.815</v>
      </c>
      <c r="E96" s="59">
        <f t="shared" ref="E96:O96" si="12">E95+E94</f>
        <v>9.4625000000000021</v>
      </c>
      <c r="F96" s="59">
        <f t="shared" si="12"/>
        <v>30.837499999999999</v>
      </c>
      <c r="G96" s="59">
        <f t="shared" si="12"/>
        <v>257.15000000000003</v>
      </c>
      <c r="H96" s="59">
        <f t="shared" si="12"/>
        <v>4.0500000000000001E-2</v>
      </c>
      <c r="I96" s="59">
        <f t="shared" si="12"/>
        <v>2.4300000000000002</v>
      </c>
      <c r="J96" s="59">
        <f t="shared" si="12"/>
        <v>30</v>
      </c>
      <c r="K96" s="59">
        <f t="shared" si="12"/>
        <v>0.01</v>
      </c>
      <c r="L96" s="59">
        <f t="shared" si="12"/>
        <v>143.92500000000001</v>
      </c>
      <c r="M96" s="59">
        <f t="shared" si="12"/>
        <v>178.27500000000001</v>
      </c>
      <c r="N96" s="59">
        <f t="shared" si="12"/>
        <v>25.65</v>
      </c>
      <c r="O96" s="59">
        <f t="shared" si="12"/>
        <v>1.7571428571428571</v>
      </c>
      <c r="P96" s="171"/>
    </row>
    <row r="97" spans="1:16" ht="15.75" thickBot="1" x14ac:dyDescent="0.3">
      <c r="A97" s="295" t="s">
        <v>20</v>
      </c>
      <c r="B97" s="294"/>
      <c r="C97" s="294"/>
      <c r="D97" s="294"/>
      <c r="E97" s="294"/>
      <c r="F97" s="294"/>
      <c r="G97" s="294"/>
      <c r="H97" s="294"/>
      <c r="I97" s="294"/>
      <c r="J97" s="294"/>
      <c r="K97" s="294"/>
      <c r="L97" s="294"/>
      <c r="M97" s="294"/>
      <c r="N97" s="294"/>
      <c r="O97" s="296"/>
      <c r="P97" s="171"/>
    </row>
    <row r="98" spans="1:16" ht="24.75" thickBot="1" x14ac:dyDescent="0.3">
      <c r="A98" s="54" t="s">
        <v>0</v>
      </c>
      <c r="B98" s="54" t="s">
        <v>1</v>
      </c>
      <c r="C98" s="165" t="s">
        <v>2</v>
      </c>
      <c r="D98" s="165" t="s">
        <v>3</v>
      </c>
      <c r="E98" s="165" t="s">
        <v>4</v>
      </c>
      <c r="F98" s="165" t="s">
        <v>5</v>
      </c>
      <c r="G98" s="165" t="s">
        <v>87</v>
      </c>
      <c r="H98" s="282" t="s">
        <v>6</v>
      </c>
      <c r="I98" s="283"/>
      <c r="J98" s="283"/>
      <c r="K98" s="284"/>
      <c r="L98" s="282" t="s">
        <v>19</v>
      </c>
      <c r="M98" s="283"/>
      <c r="N98" s="283"/>
      <c r="O98" s="284"/>
      <c r="P98" s="171"/>
    </row>
    <row r="99" spans="1:16" x14ac:dyDescent="0.25">
      <c r="A99" s="160" t="s">
        <v>7</v>
      </c>
      <c r="B99" s="160" t="s">
        <v>8</v>
      </c>
      <c r="C99" s="56" t="s">
        <v>9</v>
      </c>
      <c r="D99" s="56" t="s">
        <v>9</v>
      </c>
      <c r="E99" s="56" t="s">
        <v>9</v>
      </c>
      <c r="F99" s="56" t="s">
        <v>9</v>
      </c>
      <c r="G99" s="56" t="s">
        <v>9</v>
      </c>
      <c r="H99" s="271" t="s">
        <v>70</v>
      </c>
      <c r="I99" s="271" t="s">
        <v>71</v>
      </c>
      <c r="J99" s="271" t="s">
        <v>12</v>
      </c>
      <c r="K99" s="271" t="s">
        <v>13</v>
      </c>
      <c r="L99" s="271" t="s">
        <v>23</v>
      </c>
      <c r="M99" s="271" t="s">
        <v>72</v>
      </c>
      <c r="N99" s="271" t="s">
        <v>73</v>
      </c>
      <c r="O99" s="271" t="s">
        <v>74</v>
      </c>
      <c r="P99" s="171"/>
    </row>
    <row r="100" spans="1:16" ht="15.75" thickBot="1" x14ac:dyDescent="0.3">
      <c r="A100" s="161"/>
      <c r="B100" s="129"/>
      <c r="C100" s="115" t="s">
        <v>17</v>
      </c>
      <c r="D100" s="115" t="s">
        <v>17</v>
      </c>
      <c r="E100" s="115" t="s">
        <v>17</v>
      </c>
      <c r="F100" s="115" t="s">
        <v>17</v>
      </c>
      <c r="G100" s="115" t="s">
        <v>17</v>
      </c>
      <c r="H100" s="273"/>
      <c r="I100" s="273"/>
      <c r="J100" s="273"/>
      <c r="K100" s="273"/>
      <c r="L100" s="273"/>
      <c r="M100" s="273"/>
      <c r="N100" s="273"/>
      <c r="O100" s="273"/>
      <c r="P100" s="171"/>
    </row>
    <row r="101" spans="1:16" ht="32.25" thickBot="1" x14ac:dyDescent="0.3">
      <c r="A101" s="40"/>
      <c r="B101" s="52" t="s">
        <v>62</v>
      </c>
      <c r="C101" s="51">
        <v>30</v>
      </c>
      <c r="D101" s="117">
        <v>0.4</v>
      </c>
      <c r="E101" s="118">
        <v>1.9</v>
      </c>
      <c r="F101" s="118">
        <v>3.9</v>
      </c>
      <c r="G101" s="118">
        <v>33.6</v>
      </c>
      <c r="H101" s="117">
        <v>0</v>
      </c>
      <c r="I101" s="118">
        <v>3.6</v>
      </c>
      <c r="J101" s="118">
        <v>84</v>
      </c>
      <c r="K101" s="119">
        <v>0.9</v>
      </c>
      <c r="L101" s="119">
        <v>11.46</v>
      </c>
      <c r="M101" s="119">
        <v>8.52</v>
      </c>
      <c r="N101" s="119">
        <v>5.0999999999999996</v>
      </c>
      <c r="O101" s="119">
        <v>0.48</v>
      </c>
      <c r="P101" s="171"/>
    </row>
    <row r="102" spans="1:16" ht="30.75" thickBot="1" x14ac:dyDescent="0.3">
      <c r="A102" s="163">
        <v>132</v>
      </c>
      <c r="B102" s="11" t="s">
        <v>129</v>
      </c>
      <c r="C102" s="245" t="s">
        <v>98</v>
      </c>
      <c r="D102" s="117">
        <v>7.6</v>
      </c>
      <c r="E102" s="117">
        <v>33.6</v>
      </c>
      <c r="F102" s="117">
        <v>43.28</v>
      </c>
      <c r="G102" s="117">
        <v>576.1</v>
      </c>
      <c r="H102" s="244">
        <v>7.8E-2</v>
      </c>
      <c r="I102" s="244">
        <v>6.03</v>
      </c>
      <c r="J102" s="244">
        <v>0</v>
      </c>
      <c r="K102" s="244">
        <v>0</v>
      </c>
      <c r="L102" s="244">
        <v>21.16</v>
      </c>
      <c r="M102" s="244">
        <v>57.56</v>
      </c>
      <c r="N102" s="244">
        <v>20.72</v>
      </c>
      <c r="O102" s="244">
        <v>1.2</v>
      </c>
      <c r="P102" s="171"/>
    </row>
    <row r="103" spans="1:16" ht="45.75" thickBot="1" x14ac:dyDescent="0.3">
      <c r="A103" s="69">
        <v>493</v>
      </c>
      <c r="B103" s="11" t="s">
        <v>123</v>
      </c>
      <c r="C103" s="102" t="s">
        <v>85</v>
      </c>
      <c r="D103" s="100">
        <v>13.799999999999999</v>
      </c>
      <c r="E103" s="100">
        <v>2.6</v>
      </c>
      <c r="F103" s="100">
        <v>5.5</v>
      </c>
      <c r="G103" s="100">
        <v>127</v>
      </c>
      <c r="H103" s="100">
        <v>4.4000000000000004E-2</v>
      </c>
      <c r="I103" s="100">
        <v>0</v>
      </c>
      <c r="J103" s="100">
        <v>33</v>
      </c>
      <c r="K103" s="100">
        <v>0</v>
      </c>
      <c r="L103" s="100">
        <v>30.800000000000004</v>
      </c>
      <c r="M103" s="100">
        <v>50.6</v>
      </c>
      <c r="N103" s="100">
        <v>6.6</v>
      </c>
      <c r="O103" s="100">
        <v>1.5</v>
      </c>
      <c r="P103" s="171"/>
    </row>
    <row r="104" spans="1:16" ht="32.25" thickBot="1" x14ac:dyDescent="0.3">
      <c r="A104" s="162">
        <v>332</v>
      </c>
      <c r="B104" s="37" t="s">
        <v>42</v>
      </c>
      <c r="C104" s="102">
        <v>150</v>
      </c>
      <c r="D104" s="100">
        <v>5.2500000000000009</v>
      </c>
      <c r="E104" s="100">
        <v>6.1499999999999995</v>
      </c>
      <c r="F104" s="100">
        <v>35.25</v>
      </c>
      <c r="G104" s="100">
        <v>220.5</v>
      </c>
      <c r="H104" s="100">
        <v>8.4000000000000005E-2</v>
      </c>
      <c r="I104" s="100">
        <v>0</v>
      </c>
      <c r="J104" s="100">
        <v>0</v>
      </c>
      <c r="K104" s="100">
        <v>0</v>
      </c>
      <c r="L104" s="100">
        <v>7.4850000000000003</v>
      </c>
      <c r="M104" s="100">
        <v>47.505000000000003</v>
      </c>
      <c r="N104" s="100">
        <v>22.68</v>
      </c>
      <c r="O104" s="100">
        <v>0.8</v>
      </c>
      <c r="P104" s="171"/>
    </row>
    <row r="105" spans="1:16" ht="30.75" thickBot="1" x14ac:dyDescent="0.3">
      <c r="A105" s="163">
        <v>640</v>
      </c>
      <c r="B105" s="11" t="s">
        <v>142</v>
      </c>
      <c r="C105" s="244">
        <v>200</v>
      </c>
      <c r="D105" s="119">
        <v>11.8</v>
      </c>
      <c r="E105" s="119">
        <v>13.5</v>
      </c>
      <c r="F105" s="119">
        <v>17.3</v>
      </c>
      <c r="G105" s="119">
        <v>246</v>
      </c>
      <c r="H105" s="119">
        <v>0.08</v>
      </c>
      <c r="I105" s="119">
        <v>0.12</v>
      </c>
      <c r="J105" s="119">
        <v>0.6</v>
      </c>
      <c r="K105" s="119">
        <v>0</v>
      </c>
      <c r="L105" s="119">
        <v>244</v>
      </c>
      <c r="M105" s="119">
        <v>40</v>
      </c>
      <c r="N105" s="119">
        <v>12</v>
      </c>
      <c r="O105" s="119">
        <v>0.18</v>
      </c>
      <c r="P105" s="171"/>
    </row>
    <row r="106" spans="1:16" ht="60.75" thickBot="1" x14ac:dyDescent="0.3">
      <c r="A106" s="12"/>
      <c r="B106" s="11" t="s">
        <v>24</v>
      </c>
      <c r="C106" s="244">
        <v>60</v>
      </c>
      <c r="D106" s="119">
        <v>4.2</v>
      </c>
      <c r="E106" s="119">
        <v>0.6</v>
      </c>
      <c r="F106" s="119">
        <v>27.6</v>
      </c>
      <c r="G106" s="119">
        <v>132</v>
      </c>
      <c r="H106" s="119">
        <v>0.1</v>
      </c>
      <c r="I106" s="119">
        <v>0</v>
      </c>
      <c r="J106" s="119">
        <v>0</v>
      </c>
      <c r="K106" s="119">
        <v>1.3</v>
      </c>
      <c r="L106" s="119">
        <v>10.8</v>
      </c>
      <c r="M106" s="119">
        <v>52.2</v>
      </c>
      <c r="N106" s="119">
        <v>11.4</v>
      </c>
      <c r="O106" s="119">
        <v>2.4</v>
      </c>
      <c r="P106" s="171"/>
    </row>
    <row r="107" spans="1:16" ht="15.75" thickBot="1" x14ac:dyDescent="0.3">
      <c r="A107" s="67" t="s">
        <v>104</v>
      </c>
      <c r="B107" s="71"/>
      <c r="C107" s="72"/>
      <c r="D107" s="83">
        <f>D106+D105+D104+D103+D102+D101</f>
        <v>43.05</v>
      </c>
      <c r="E107" s="83">
        <f>E106+E105+E104+E103+E102+E101</f>
        <v>58.35</v>
      </c>
      <c r="F107" s="83">
        <f t="shared" ref="E107:O107" si="13">F106+F105+F104+F103+F102+F101</f>
        <v>132.83000000000001</v>
      </c>
      <c r="G107" s="83">
        <f t="shared" si="13"/>
        <v>1335.1999999999998</v>
      </c>
      <c r="H107" s="83">
        <f t="shared" si="13"/>
        <v>0.38600000000000001</v>
      </c>
      <c r="I107" s="83">
        <f t="shared" si="13"/>
        <v>9.75</v>
      </c>
      <c r="J107" s="83">
        <f t="shared" si="13"/>
        <v>117.6</v>
      </c>
      <c r="K107" s="83">
        <f t="shared" si="13"/>
        <v>2.2000000000000002</v>
      </c>
      <c r="L107" s="83">
        <f t="shared" si="13"/>
        <v>325.70500000000004</v>
      </c>
      <c r="M107" s="83">
        <f t="shared" si="13"/>
        <v>256.38499999999999</v>
      </c>
      <c r="N107" s="83">
        <f t="shared" si="13"/>
        <v>78.5</v>
      </c>
      <c r="O107" s="83">
        <f t="shared" si="13"/>
        <v>6.5600000000000005</v>
      </c>
      <c r="P107" s="171"/>
    </row>
    <row r="108" spans="1:16" ht="24.75" thickBot="1" x14ac:dyDescent="0.3">
      <c r="A108" s="67" t="s">
        <v>92</v>
      </c>
      <c r="B108" s="71"/>
      <c r="C108" s="72"/>
      <c r="D108" s="133">
        <f t="shared" ref="D108:O108" si="14">D107+D96</f>
        <v>56.864999999999995</v>
      </c>
      <c r="E108" s="18">
        <f t="shared" si="14"/>
        <v>67.8125</v>
      </c>
      <c r="F108" s="18">
        <f t="shared" si="14"/>
        <v>163.66750000000002</v>
      </c>
      <c r="G108" s="18">
        <f t="shared" si="14"/>
        <v>1592.35</v>
      </c>
      <c r="H108" s="18">
        <f t="shared" si="14"/>
        <v>0.42649999999999999</v>
      </c>
      <c r="I108" s="18">
        <f t="shared" si="14"/>
        <v>12.18</v>
      </c>
      <c r="J108" s="18">
        <f t="shared" si="14"/>
        <v>147.6</v>
      </c>
      <c r="K108" s="18">
        <f t="shared" si="14"/>
        <v>2.21</v>
      </c>
      <c r="L108" s="18">
        <f t="shared" si="14"/>
        <v>469.63000000000005</v>
      </c>
      <c r="M108" s="18">
        <f t="shared" si="14"/>
        <v>434.65999999999997</v>
      </c>
      <c r="N108" s="18">
        <f t="shared" si="14"/>
        <v>104.15</v>
      </c>
      <c r="O108" s="18">
        <f t="shared" si="14"/>
        <v>8.3171428571428585</v>
      </c>
      <c r="P108" s="171"/>
    </row>
    <row r="109" spans="1:16" s="53" customFormat="1" ht="12.75" thickBot="1" x14ac:dyDescent="0.25">
      <c r="A109" s="294" t="s">
        <v>90</v>
      </c>
      <c r="B109" s="294"/>
      <c r="C109" s="294"/>
      <c r="D109" s="294"/>
      <c r="E109" s="294"/>
      <c r="F109" s="294"/>
      <c r="G109" s="294"/>
      <c r="H109" s="294"/>
      <c r="I109" s="294"/>
      <c r="J109" s="294"/>
      <c r="K109" s="294"/>
      <c r="L109" s="294"/>
      <c r="M109" s="294"/>
      <c r="N109" s="294"/>
      <c r="O109" s="294"/>
    </row>
    <row r="110" spans="1:16" s="53" customFormat="1" ht="24.75" customHeight="1" thickBot="1" x14ac:dyDescent="0.25">
      <c r="A110" s="271" t="s">
        <v>88</v>
      </c>
      <c r="B110" s="271" t="s">
        <v>89</v>
      </c>
      <c r="C110" s="165" t="s">
        <v>2</v>
      </c>
      <c r="D110" s="165" t="s">
        <v>3</v>
      </c>
      <c r="E110" s="165" t="s">
        <v>4</v>
      </c>
      <c r="F110" s="165" t="s">
        <v>5</v>
      </c>
      <c r="G110" s="165" t="s">
        <v>87</v>
      </c>
      <c r="H110" s="282" t="s">
        <v>6</v>
      </c>
      <c r="I110" s="283"/>
      <c r="J110" s="283"/>
      <c r="K110" s="284"/>
      <c r="L110" s="282" t="s">
        <v>19</v>
      </c>
      <c r="M110" s="283"/>
      <c r="N110" s="283"/>
      <c r="O110" s="284"/>
    </row>
    <row r="111" spans="1:16" s="53" customFormat="1" ht="15" customHeight="1" x14ac:dyDescent="0.2">
      <c r="A111" s="272"/>
      <c r="B111" s="272"/>
      <c r="C111" s="56" t="s">
        <v>9</v>
      </c>
      <c r="D111" s="56" t="s">
        <v>9</v>
      </c>
      <c r="E111" s="56" t="s">
        <v>9</v>
      </c>
      <c r="F111" s="56" t="s">
        <v>9</v>
      </c>
      <c r="G111" s="56" t="s">
        <v>9</v>
      </c>
      <c r="H111" s="271" t="s">
        <v>70</v>
      </c>
      <c r="I111" s="271" t="s">
        <v>71</v>
      </c>
      <c r="J111" s="271" t="s">
        <v>12</v>
      </c>
      <c r="K111" s="271" t="s">
        <v>13</v>
      </c>
      <c r="L111" s="271" t="s">
        <v>23</v>
      </c>
      <c r="M111" s="271" t="s">
        <v>72</v>
      </c>
      <c r="N111" s="271" t="s">
        <v>73</v>
      </c>
      <c r="O111" s="271" t="s">
        <v>74</v>
      </c>
    </row>
    <row r="112" spans="1:16" s="53" customFormat="1" ht="15.75" customHeight="1" thickBot="1" x14ac:dyDescent="0.25">
      <c r="A112" s="272"/>
      <c r="B112" s="272"/>
      <c r="C112" s="115" t="s">
        <v>17</v>
      </c>
      <c r="D112" s="115" t="s">
        <v>17</v>
      </c>
      <c r="E112" s="115" t="s">
        <v>17</v>
      </c>
      <c r="F112" s="115" t="s">
        <v>17</v>
      </c>
      <c r="G112" s="115" t="s">
        <v>17</v>
      </c>
      <c r="H112" s="273"/>
      <c r="I112" s="273"/>
      <c r="J112" s="273"/>
      <c r="K112" s="273"/>
      <c r="L112" s="273"/>
      <c r="M112" s="273"/>
      <c r="N112" s="273"/>
      <c r="O112" s="273"/>
    </row>
    <row r="113" spans="1:16" s="53" customFormat="1" ht="15.75" thickBot="1" x14ac:dyDescent="0.25">
      <c r="A113" s="81"/>
      <c r="B113" s="120" t="s">
        <v>137</v>
      </c>
      <c r="C113" s="42">
        <v>60</v>
      </c>
      <c r="D113" s="117">
        <v>4.5</v>
      </c>
      <c r="E113" s="118">
        <v>14.4</v>
      </c>
      <c r="F113" s="118">
        <v>29.3</v>
      </c>
      <c r="G113" s="118">
        <v>480</v>
      </c>
      <c r="H113" s="119">
        <v>1.5</v>
      </c>
      <c r="I113" s="119">
        <v>0</v>
      </c>
      <c r="J113" s="119">
        <v>0</v>
      </c>
      <c r="K113" s="119">
        <v>0</v>
      </c>
      <c r="L113" s="119">
        <v>221</v>
      </c>
      <c r="M113" s="119">
        <v>135</v>
      </c>
      <c r="N113" s="119">
        <v>66.3</v>
      </c>
      <c r="O113" s="117">
        <v>1.5</v>
      </c>
    </row>
    <row r="114" spans="1:16" s="53" customFormat="1" ht="32.25" thickBot="1" x14ac:dyDescent="0.25">
      <c r="A114" s="162"/>
      <c r="B114" s="37" t="s">
        <v>50</v>
      </c>
      <c r="C114" s="102">
        <v>200</v>
      </c>
      <c r="D114" s="36">
        <v>0</v>
      </c>
      <c r="E114" s="36">
        <v>0</v>
      </c>
      <c r="F114" s="36">
        <v>22.8</v>
      </c>
      <c r="G114" s="36">
        <v>92</v>
      </c>
      <c r="H114" s="36">
        <v>0.01</v>
      </c>
      <c r="I114" s="36">
        <v>1</v>
      </c>
      <c r="J114" s="36">
        <v>0</v>
      </c>
      <c r="K114" s="36">
        <v>0</v>
      </c>
      <c r="L114" s="36">
        <v>3.9</v>
      </c>
      <c r="M114" s="36">
        <v>11</v>
      </c>
      <c r="N114" s="36">
        <v>2</v>
      </c>
      <c r="O114" s="36">
        <v>0.21</v>
      </c>
    </row>
    <row r="115" spans="1:16" s="53" customFormat="1" ht="12.75" thickBot="1" x14ac:dyDescent="0.25">
      <c r="A115" s="54" t="s">
        <v>104</v>
      </c>
      <c r="B115" s="189"/>
      <c r="C115" s="131"/>
      <c r="D115" s="60">
        <f>D114+D113</f>
        <v>4.5</v>
      </c>
      <c r="E115" s="60">
        <f t="shared" ref="E115:O115" si="15">E114+E113</f>
        <v>14.4</v>
      </c>
      <c r="F115" s="60">
        <f t="shared" si="15"/>
        <v>52.1</v>
      </c>
      <c r="G115" s="60">
        <f t="shared" si="15"/>
        <v>572</v>
      </c>
      <c r="H115" s="60">
        <f t="shared" si="15"/>
        <v>1.51</v>
      </c>
      <c r="I115" s="60">
        <f t="shared" si="15"/>
        <v>1</v>
      </c>
      <c r="J115" s="60">
        <f t="shared" si="15"/>
        <v>0</v>
      </c>
      <c r="K115" s="60">
        <f t="shared" si="15"/>
        <v>0</v>
      </c>
      <c r="L115" s="60">
        <f t="shared" si="15"/>
        <v>224.9</v>
      </c>
      <c r="M115" s="60">
        <f t="shared" si="15"/>
        <v>146</v>
      </c>
      <c r="N115" s="60">
        <f t="shared" si="15"/>
        <v>68.3</v>
      </c>
      <c r="O115" s="60">
        <f t="shared" si="15"/>
        <v>1.71</v>
      </c>
    </row>
    <row r="116" spans="1:16" s="53" customFormat="1" ht="12.75" customHeight="1" thickBot="1" x14ac:dyDescent="0.25">
      <c r="A116" s="282" t="s">
        <v>91</v>
      </c>
      <c r="B116" s="283"/>
      <c r="C116" s="190"/>
      <c r="D116" s="60">
        <f t="shared" ref="D116:O116" si="16">D115+D108+D96</f>
        <v>75.179999999999993</v>
      </c>
      <c r="E116" s="60">
        <f t="shared" si="16"/>
        <v>91.675000000000011</v>
      </c>
      <c r="F116" s="60">
        <f t="shared" si="16"/>
        <v>246.60500000000002</v>
      </c>
      <c r="G116" s="60">
        <f t="shared" si="16"/>
        <v>2421.5</v>
      </c>
      <c r="H116" s="60">
        <f t="shared" si="16"/>
        <v>1.9770000000000001</v>
      </c>
      <c r="I116" s="60">
        <f t="shared" si="16"/>
        <v>15.61</v>
      </c>
      <c r="J116" s="60">
        <f t="shared" si="16"/>
        <v>177.6</v>
      </c>
      <c r="K116" s="60">
        <f t="shared" si="16"/>
        <v>2.2199999999999998</v>
      </c>
      <c r="L116" s="60">
        <f t="shared" si="16"/>
        <v>838.45500000000015</v>
      </c>
      <c r="M116" s="60">
        <f t="shared" si="16"/>
        <v>758.93499999999995</v>
      </c>
      <c r="N116" s="60">
        <f t="shared" si="16"/>
        <v>198.1</v>
      </c>
      <c r="O116" s="60">
        <f t="shared" si="16"/>
        <v>11.784285714285716</v>
      </c>
    </row>
    <row r="117" spans="1:16" x14ac:dyDescent="0.25">
      <c r="P117" s="171"/>
    </row>
    <row r="118" spans="1:16" ht="15.75" thickBot="1" x14ac:dyDescent="0.3">
      <c r="A118" s="297" t="s">
        <v>79</v>
      </c>
      <c r="B118" s="297"/>
      <c r="C118" s="297"/>
      <c r="D118" s="297"/>
      <c r="E118" s="297"/>
      <c r="F118" s="297"/>
      <c r="G118" s="297"/>
      <c r="H118" s="297"/>
      <c r="I118" s="297"/>
      <c r="J118" s="297"/>
      <c r="K118" s="297"/>
      <c r="L118" s="297"/>
      <c r="M118" s="297"/>
      <c r="N118" s="297"/>
      <c r="O118" s="297"/>
      <c r="P118" s="171"/>
    </row>
    <row r="119" spans="1:16" ht="15.75" thickBot="1" x14ac:dyDescent="0.3">
      <c r="A119" s="295" t="s">
        <v>41</v>
      </c>
      <c r="B119" s="294"/>
      <c r="C119" s="294"/>
      <c r="D119" s="294"/>
      <c r="E119" s="294"/>
      <c r="F119" s="294"/>
      <c r="G119" s="294"/>
      <c r="H119" s="294"/>
      <c r="I119" s="294"/>
      <c r="J119" s="294"/>
      <c r="K119" s="294"/>
      <c r="L119" s="294"/>
      <c r="M119" s="294"/>
      <c r="N119" s="294"/>
      <c r="O119" s="296"/>
      <c r="P119" s="171"/>
    </row>
    <row r="120" spans="1:16" ht="24.75" thickBot="1" x14ac:dyDescent="0.3">
      <c r="A120" s="54" t="s">
        <v>0</v>
      </c>
      <c r="B120" s="54" t="s">
        <v>1</v>
      </c>
      <c r="C120" s="165" t="s">
        <v>2</v>
      </c>
      <c r="D120" s="165" t="s">
        <v>3</v>
      </c>
      <c r="E120" s="165" t="s">
        <v>4</v>
      </c>
      <c r="F120" s="165" t="s">
        <v>5</v>
      </c>
      <c r="G120" s="165" t="s">
        <v>87</v>
      </c>
      <c r="H120" s="282" t="s">
        <v>6</v>
      </c>
      <c r="I120" s="283"/>
      <c r="J120" s="283"/>
      <c r="K120" s="284"/>
      <c r="L120" s="282" t="s">
        <v>19</v>
      </c>
      <c r="M120" s="283"/>
      <c r="N120" s="283"/>
      <c r="O120" s="284"/>
      <c r="P120" s="171"/>
    </row>
    <row r="121" spans="1:16" x14ac:dyDescent="0.25">
      <c r="A121" s="160" t="s">
        <v>7</v>
      </c>
      <c r="B121" s="160" t="s">
        <v>8</v>
      </c>
      <c r="C121" s="56" t="s">
        <v>9</v>
      </c>
      <c r="D121" s="56" t="s">
        <v>9</v>
      </c>
      <c r="E121" s="56" t="s">
        <v>9</v>
      </c>
      <c r="F121" s="56" t="s">
        <v>9</v>
      </c>
      <c r="G121" s="56" t="s">
        <v>9</v>
      </c>
      <c r="H121" s="271" t="s">
        <v>70</v>
      </c>
      <c r="I121" s="271" t="s">
        <v>71</v>
      </c>
      <c r="J121" s="271" t="s">
        <v>12</v>
      </c>
      <c r="K121" s="271" t="s">
        <v>13</v>
      </c>
      <c r="L121" s="271" t="s">
        <v>23</v>
      </c>
      <c r="M121" s="271" t="s">
        <v>72</v>
      </c>
      <c r="N121" s="271" t="s">
        <v>73</v>
      </c>
      <c r="O121" s="271" t="s">
        <v>74</v>
      </c>
      <c r="P121" s="171"/>
    </row>
    <row r="122" spans="1:16" ht="15.75" thickBot="1" x14ac:dyDescent="0.3">
      <c r="A122" s="161"/>
      <c r="B122" s="129"/>
      <c r="C122" s="115" t="s">
        <v>17</v>
      </c>
      <c r="D122" s="115" t="s">
        <v>17</v>
      </c>
      <c r="E122" s="115" t="s">
        <v>17</v>
      </c>
      <c r="F122" s="115" t="s">
        <v>17</v>
      </c>
      <c r="G122" s="115" t="s">
        <v>17</v>
      </c>
      <c r="H122" s="273"/>
      <c r="I122" s="273"/>
      <c r="J122" s="273"/>
      <c r="K122" s="273"/>
      <c r="L122" s="273"/>
      <c r="M122" s="273"/>
      <c r="N122" s="273"/>
      <c r="O122" s="273"/>
      <c r="P122" s="171"/>
    </row>
    <row r="123" spans="1:16" ht="45.75" customHeight="1" thickBot="1" x14ac:dyDescent="0.3">
      <c r="A123" s="99">
        <v>311</v>
      </c>
      <c r="B123" s="44" t="s">
        <v>54</v>
      </c>
      <c r="C123" s="42" t="s">
        <v>135</v>
      </c>
      <c r="D123" s="90">
        <v>5.04</v>
      </c>
      <c r="E123" s="90">
        <v>8.61</v>
      </c>
      <c r="F123" s="90">
        <v>31.919999999999998</v>
      </c>
      <c r="G123" s="90">
        <v>233.1</v>
      </c>
      <c r="H123" s="90">
        <v>3.9899999999999998E-2</v>
      </c>
      <c r="I123" s="90">
        <v>0</v>
      </c>
      <c r="J123" s="90">
        <v>27.09</v>
      </c>
      <c r="K123" s="90">
        <v>0</v>
      </c>
      <c r="L123" s="90">
        <v>11.340000000000002</v>
      </c>
      <c r="M123" s="90">
        <v>39.816000000000003</v>
      </c>
      <c r="N123" s="90">
        <v>7.9799999999999995</v>
      </c>
      <c r="O123" s="90">
        <v>1.8181818181818181</v>
      </c>
      <c r="P123" s="171"/>
    </row>
    <row r="124" spans="1:16" ht="32.25" thickBot="1" x14ac:dyDescent="0.3">
      <c r="A124" s="89">
        <v>694.69299999999998</v>
      </c>
      <c r="B124" s="37" t="s">
        <v>46</v>
      </c>
      <c r="C124" s="102">
        <v>200</v>
      </c>
      <c r="D124" s="100">
        <v>4.7</v>
      </c>
      <c r="E124" s="100">
        <v>5</v>
      </c>
      <c r="F124" s="100">
        <v>31.8</v>
      </c>
      <c r="G124" s="100">
        <v>187</v>
      </c>
      <c r="H124" s="100">
        <v>0.2</v>
      </c>
      <c r="I124" s="100">
        <v>2.6</v>
      </c>
      <c r="J124" s="100">
        <v>60</v>
      </c>
      <c r="K124" s="100">
        <v>0</v>
      </c>
      <c r="L124" s="100">
        <v>133.80000000000001</v>
      </c>
      <c r="M124" s="100">
        <v>65.900000000000006</v>
      </c>
      <c r="N124" s="100">
        <v>18.8</v>
      </c>
      <c r="O124" s="100">
        <v>0.6</v>
      </c>
      <c r="P124" s="171"/>
    </row>
    <row r="125" spans="1:16" ht="15.75" thickBot="1" x14ac:dyDescent="0.3">
      <c r="A125" s="156"/>
      <c r="B125" s="186" t="s">
        <v>106</v>
      </c>
      <c r="C125" s="42">
        <v>36</v>
      </c>
      <c r="D125" s="90">
        <v>2.88</v>
      </c>
      <c r="E125" s="90">
        <v>0.72</v>
      </c>
      <c r="F125" s="90">
        <v>19.8</v>
      </c>
      <c r="G125" s="90">
        <v>100.8</v>
      </c>
      <c r="H125" s="100">
        <v>0.24000000000000002</v>
      </c>
      <c r="I125" s="100">
        <v>0</v>
      </c>
      <c r="J125" s="100">
        <v>0</v>
      </c>
      <c r="K125" s="100">
        <v>0</v>
      </c>
      <c r="L125" s="100">
        <v>0</v>
      </c>
      <c r="M125" s="100">
        <v>0.38400000000000001</v>
      </c>
      <c r="N125" s="100">
        <v>17.28</v>
      </c>
      <c r="O125" s="100">
        <v>2.88</v>
      </c>
      <c r="P125" s="171"/>
    </row>
    <row r="126" spans="1:16" ht="15.75" thickBot="1" x14ac:dyDescent="0.3">
      <c r="A126" s="165" t="s">
        <v>104</v>
      </c>
      <c r="B126" s="78"/>
      <c r="C126" s="154"/>
      <c r="D126" s="59">
        <f>D125+D124+D123</f>
        <v>12.620000000000001</v>
      </c>
      <c r="E126" s="59">
        <f t="shared" ref="E126:O126" si="17">E125+E124+E123</f>
        <v>14.329999999999998</v>
      </c>
      <c r="F126" s="59">
        <f t="shared" si="17"/>
        <v>83.52</v>
      </c>
      <c r="G126" s="59">
        <f t="shared" si="17"/>
        <v>520.9</v>
      </c>
      <c r="H126" s="59">
        <f t="shared" si="17"/>
        <v>0.47990000000000005</v>
      </c>
      <c r="I126" s="59">
        <f t="shared" si="17"/>
        <v>2.6</v>
      </c>
      <c r="J126" s="59">
        <f t="shared" si="17"/>
        <v>87.09</v>
      </c>
      <c r="K126" s="59">
        <f t="shared" si="17"/>
        <v>0</v>
      </c>
      <c r="L126" s="59">
        <f t="shared" si="17"/>
        <v>145.14000000000001</v>
      </c>
      <c r="M126" s="59">
        <f t="shared" si="17"/>
        <v>106.10000000000001</v>
      </c>
      <c r="N126" s="59">
        <f t="shared" si="17"/>
        <v>44.059999999999995</v>
      </c>
      <c r="O126" s="59">
        <f t="shared" si="17"/>
        <v>5.2981818181818179</v>
      </c>
      <c r="P126" s="171"/>
    </row>
    <row r="127" spans="1:16" ht="15.75" thickBot="1" x14ac:dyDescent="0.3">
      <c r="A127" s="295" t="s">
        <v>20</v>
      </c>
      <c r="B127" s="294"/>
      <c r="C127" s="294"/>
      <c r="D127" s="294"/>
      <c r="E127" s="294"/>
      <c r="F127" s="294"/>
      <c r="G127" s="294"/>
      <c r="H127" s="294"/>
      <c r="I127" s="294"/>
      <c r="J127" s="294"/>
      <c r="K127" s="294"/>
      <c r="L127" s="294"/>
      <c r="M127" s="294"/>
      <c r="N127" s="294"/>
      <c r="O127" s="296"/>
      <c r="P127" s="171"/>
    </row>
    <row r="128" spans="1:16" ht="24.75" thickBot="1" x14ac:dyDescent="0.3">
      <c r="A128" s="54" t="s">
        <v>0</v>
      </c>
      <c r="B128" s="54" t="s">
        <v>1</v>
      </c>
      <c r="C128" s="165" t="s">
        <v>2</v>
      </c>
      <c r="D128" s="165" t="s">
        <v>3</v>
      </c>
      <c r="E128" s="165" t="s">
        <v>4</v>
      </c>
      <c r="F128" s="165" t="s">
        <v>5</v>
      </c>
      <c r="G128" s="165" t="s">
        <v>87</v>
      </c>
      <c r="H128" s="282" t="s">
        <v>6</v>
      </c>
      <c r="I128" s="283"/>
      <c r="J128" s="283"/>
      <c r="K128" s="284"/>
      <c r="L128" s="282" t="s">
        <v>19</v>
      </c>
      <c r="M128" s="283"/>
      <c r="N128" s="283"/>
      <c r="O128" s="284"/>
      <c r="P128" s="171"/>
    </row>
    <row r="129" spans="1:16" x14ac:dyDescent="0.25">
      <c r="A129" s="160" t="s">
        <v>7</v>
      </c>
      <c r="B129" s="160" t="s">
        <v>8</v>
      </c>
      <c r="C129" s="56" t="s">
        <v>9</v>
      </c>
      <c r="D129" s="56" t="s">
        <v>9</v>
      </c>
      <c r="E129" s="56" t="s">
        <v>9</v>
      </c>
      <c r="F129" s="56" t="s">
        <v>9</v>
      </c>
      <c r="G129" s="56" t="s">
        <v>9</v>
      </c>
      <c r="H129" s="271" t="s">
        <v>70</v>
      </c>
      <c r="I129" s="271" t="s">
        <v>71</v>
      </c>
      <c r="J129" s="271" t="s">
        <v>12</v>
      </c>
      <c r="K129" s="271" t="s">
        <v>13</v>
      </c>
      <c r="L129" s="271" t="s">
        <v>23</v>
      </c>
      <c r="M129" s="271" t="s">
        <v>72</v>
      </c>
      <c r="N129" s="271" t="s">
        <v>73</v>
      </c>
      <c r="O129" s="271" t="s">
        <v>74</v>
      </c>
      <c r="P129" s="171"/>
    </row>
    <row r="130" spans="1:16" ht="15.75" thickBot="1" x14ac:dyDescent="0.3">
      <c r="A130" s="161"/>
      <c r="B130" s="129"/>
      <c r="C130" s="115" t="s">
        <v>17</v>
      </c>
      <c r="D130" s="115" t="s">
        <v>17</v>
      </c>
      <c r="E130" s="115" t="s">
        <v>17</v>
      </c>
      <c r="F130" s="115" t="s">
        <v>17</v>
      </c>
      <c r="G130" s="115" t="s">
        <v>17</v>
      </c>
      <c r="H130" s="273"/>
      <c r="I130" s="273"/>
      <c r="J130" s="273"/>
      <c r="K130" s="273"/>
      <c r="L130" s="273"/>
      <c r="M130" s="273"/>
      <c r="N130" s="273"/>
      <c r="O130" s="273"/>
      <c r="P130" s="171"/>
    </row>
    <row r="131" spans="1:16" ht="16.5" thickBot="1" x14ac:dyDescent="0.3">
      <c r="A131" s="165"/>
      <c r="B131" s="52" t="s">
        <v>55</v>
      </c>
      <c r="C131" s="42">
        <v>30</v>
      </c>
      <c r="D131" s="147">
        <v>0.3</v>
      </c>
      <c r="E131" s="90">
        <v>1.7999999999999998</v>
      </c>
      <c r="F131" s="90">
        <v>2.1</v>
      </c>
      <c r="G131" s="90">
        <v>27</v>
      </c>
      <c r="H131" s="119">
        <v>7.1999999999999998E-3</v>
      </c>
      <c r="I131" s="119">
        <v>1.6568999999999998</v>
      </c>
      <c r="J131" s="119">
        <v>0</v>
      </c>
      <c r="K131" s="119">
        <v>0</v>
      </c>
      <c r="L131" s="119">
        <v>5.4480000000000004</v>
      </c>
      <c r="M131" s="119">
        <v>6.8369999999999997</v>
      </c>
      <c r="N131" s="119">
        <v>3.9569999999999999</v>
      </c>
      <c r="O131" s="119">
        <v>0.24</v>
      </c>
      <c r="P131" s="171"/>
    </row>
    <row r="132" spans="1:16" ht="28.5" customHeight="1" thickBot="1" x14ac:dyDescent="0.3">
      <c r="A132" s="163">
        <v>124</v>
      </c>
      <c r="B132" s="52" t="s">
        <v>136</v>
      </c>
      <c r="C132" s="245" t="s">
        <v>98</v>
      </c>
      <c r="D132" s="100">
        <v>1.86</v>
      </c>
      <c r="E132" s="100">
        <v>4.9399999999999995</v>
      </c>
      <c r="F132" s="100">
        <v>8.4599999999999991</v>
      </c>
      <c r="G132" s="100">
        <v>104.10000000000001</v>
      </c>
      <c r="H132" s="119">
        <v>5.7500000000000002E-2</v>
      </c>
      <c r="I132" s="119">
        <v>18.465</v>
      </c>
      <c r="J132" s="119">
        <v>0</v>
      </c>
      <c r="K132" s="119">
        <v>0</v>
      </c>
      <c r="L132" s="119">
        <v>43.324999999999996</v>
      </c>
      <c r="M132" s="119">
        <v>47.625</v>
      </c>
      <c r="N132" s="119">
        <v>22.250000000000004</v>
      </c>
      <c r="O132" s="119">
        <v>0.8</v>
      </c>
      <c r="P132" s="171"/>
    </row>
    <row r="133" spans="1:16" ht="16.5" thickBot="1" x14ac:dyDescent="0.3">
      <c r="A133" s="47">
        <v>437</v>
      </c>
      <c r="B133" s="52" t="s">
        <v>48</v>
      </c>
      <c r="C133" s="102" t="s">
        <v>86</v>
      </c>
      <c r="D133" s="100">
        <v>13.900000000000002</v>
      </c>
      <c r="E133" s="100">
        <v>6.5</v>
      </c>
      <c r="F133" s="100">
        <v>4</v>
      </c>
      <c r="G133" s="100">
        <v>132</v>
      </c>
      <c r="H133" s="100">
        <v>3.3000000000000002E-2</v>
      </c>
      <c r="I133" s="100">
        <v>0.5</v>
      </c>
      <c r="J133" s="100">
        <v>13.33</v>
      </c>
      <c r="K133" s="100">
        <v>0</v>
      </c>
      <c r="L133" s="100">
        <v>24.33</v>
      </c>
      <c r="M133" s="100">
        <v>103.49999999999999</v>
      </c>
      <c r="N133" s="100">
        <v>22.66</v>
      </c>
      <c r="O133" s="100">
        <v>2.2000000000000002</v>
      </c>
      <c r="P133" s="171"/>
    </row>
    <row r="134" spans="1:16" ht="32.25" thickBot="1" x14ac:dyDescent="0.3">
      <c r="A134" s="162">
        <v>520</v>
      </c>
      <c r="B134" s="52" t="s">
        <v>45</v>
      </c>
      <c r="C134" s="102">
        <v>150</v>
      </c>
      <c r="D134" s="100">
        <v>3.1500000000000004</v>
      </c>
      <c r="E134" s="100">
        <v>6.75</v>
      </c>
      <c r="F134" s="100">
        <v>21.9</v>
      </c>
      <c r="G134" s="100">
        <v>163.5</v>
      </c>
      <c r="H134" s="100">
        <v>0.13949999999999999</v>
      </c>
      <c r="I134" s="100">
        <v>18.160499999999999</v>
      </c>
      <c r="J134" s="100">
        <v>25.500000000000004</v>
      </c>
      <c r="K134" s="100">
        <v>0</v>
      </c>
      <c r="L134" s="100">
        <v>36.975000000000001</v>
      </c>
      <c r="M134" s="100">
        <v>86.594999999999985</v>
      </c>
      <c r="N134" s="100">
        <v>27.75</v>
      </c>
      <c r="O134" s="100">
        <v>1</v>
      </c>
      <c r="P134" s="171"/>
    </row>
    <row r="135" spans="1:16" ht="15.75" thickBot="1" x14ac:dyDescent="0.3">
      <c r="A135" s="163">
        <v>684.68499999999995</v>
      </c>
      <c r="B135" s="11" t="s">
        <v>117</v>
      </c>
      <c r="C135" s="42" t="s">
        <v>115</v>
      </c>
      <c r="D135" s="119">
        <v>0.2</v>
      </c>
      <c r="E135" s="119">
        <v>0</v>
      </c>
      <c r="F135" s="119">
        <v>15</v>
      </c>
      <c r="G135" s="119">
        <v>115.99999999999999</v>
      </c>
      <c r="H135" s="119">
        <v>0</v>
      </c>
      <c r="I135" s="119">
        <v>0</v>
      </c>
      <c r="J135" s="119">
        <v>0</v>
      </c>
      <c r="K135" s="119">
        <v>0</v>
      </c>
      <c r="L135" s="119">
        <v>6</v>
      </c>
      <c r="M135" s="119">
        <v>4</v>
      </c>
      <c r="N135" s="119">
        <v>3</v>
      </c>
      <c r="O135" s="119">
        <v>0.4</v>
      </c>
      <c r="P135" s="171"/>
    </row>
    <row r="136" spans="1:16" ht="63.75" thickBot="1" x14ac:dyDescent="0.3">
      <c r="A136" s="12"/>
      <c r="B136" s="52" t="s">
        <v>24</v>
      </c>
      <c r="C136" s="244">
        <v>60</v>
      </c>
      <c r="D136" s="119">
        <v>4.2</v>
      </c>
      <c r="E136" s="119">
        <v>0.6</v>
      </c>
      <c r="F136" s="119">
        <v>27.6</v>
      </c>
      <c r="G136" s="119">
        <v>132</v>
      </c>
      <c r="H136" s="119">
        <v>0.1</v>
      </c>
      <c r="I136" s="119">
        <v>0</v>
      </c>
      <c r="J136" s="119">
        <v>0</v>
      </c>
      <c r="K136" s="119">
        <v>1.3</v>
      </c>
      <c r="L136" s="119">
        <v>10.8</v>
      </c>
      <c r="M136" s="119">
        <v>52.2</v>
      </c>
      <c r="N136" s="119">
        <v>11.4</v>
      </c>
      <c r="O136" s="119">
        <v>2.4</v>
      </c>
      <c r="P136" s="171"/>
    </row>
    <row r="137" spans="1:16" ht="15.75" thickBot="1" x14ac:dyDescent="0.3">
      <c r="A137" s="165" t="s">
        <v>104</v>
      </c>
      <c r="B137" s="146"/>
      <c r="C137" s="154"/>
      <c r="D137" s="59">
        <f>D136+D135+D134+D133+D132+D131</f>
        <v>23.610000000000003</v>
      </c>
      <c r="E137" s="59">
        <f t="shared" ref="E137:O137" si="18">E136+E135+E134+E133+E132+E131</f>
        <v>20.59</v>
      </c>
      <c r="F137" s="59">
        <f t="shared" si="18"/>
        <v>79.059999999999988</v>
      </c>
      <c r="G137" s="59">
        <f t="shared" si="18"/>
        <v>674.6</v>
      </c>
      <c r="H137" s="59">
        <f t="shared" si="18"/>
        <v>0.33719999999999994</v>
      </c>
      <c r="I137" s="59">
        <f t="shared" si="18"/>
        <v>38.782400000000003</v>
      </c>
      <c r="J137" s="59">
        <f t="shared" si="18"/>
        <v>38.830000000000005</v>
      </c>
      <c r="K137" s="59">
        <f t="shared" si="18"/>
        <v>1.3</v>
      </c>
      <c r="L137" s="59">
        <f t="shared" si="18"/>
        <v>126.87800000000001</v>
      </c>
      <c r="M137" s="59">
        <f t="shared" si="18"/>
        <v>300.75699999999995</v>
      </c>
      <c r="N137" s="59">
        <f t="shared" si="18"/>
        <v>91.016999999999996</v>
      </c>
      <c r="O137" s="59">
        <f t="shared" si="18"/>
        <v>7.04</v>
      </c>
      <c r="P137" s="171"/>
    </row>
    <row r="138" spans="1:16" s="53" customFormat="1" ht="12.75" thickBot="1" x14ac:dyDescent="0.25">
      <c r="A138" s="295" t="s">
        <v>90</v>
      </c>
      <c r="B138" s="294"/>
      <c r="C138" s="294"/>
      <c r="D138" s="294"/>
      <c r="E138" s="294"/>
      <c r="F138" s="294"/>
      <c r="G138" s="294"/>
      <c r="H138" s="294"/>
      <c r="I138" s="294"/>
      <c r="J138" s="294"/>
      <c r="K138" s="294"/>
      <c r="L138" s="294"/>
      <c r="M138" s="294"/>
      <c r="N138" s="294"/>
      <c r="O138" s="296"/>
    </row>
    <row r="139" spans="1:16" s="53" customFormat="1" ht="24.75" customHeight="1" thickBot="1" x14ac:dyDescent="0.25">
      <c r="A139" s="271" t="s">
        <v>88</v>
      </c>
      <c r="B139" s="271" t="s">
        <v>89</v>
      </c>
      <c r="C139" s="165" t="s">
        <v>2</v>
      </c>
      <c r="D139" s="165" t="s">
        <v>3</v>
      </c>
      <c r="E139" s="165" t="s">
        <v>4</v>
      </c>
      <c r="F139" s="165" t="s">
        <v>5</v>
      </c>
      <c r="G139" s="165" t="s">
        <v>87</v>
      </c>
      <c r="H139" s="282" t="s">
        <v>6</v>
      </c>
      <c r="I139" s="283"/>
      <c r="J139" s="283"/>
      <c r="K139" s="284"/>
      <c r="L139" s="282" t="s">
        <v>19</v>
      </c>
      <c r="M139" s="283"/>
      <c r="N139" s="283"/>
      <c r="O139" s="284"/>
    </row>
    <row r="140" spans="1:16" s="53" customFormat="1" ht="15" customHeight="1" x14ac:dyDescent="0.2">
      <c r="A140" s="272"/>
      <c r="B140" s="272"/>
      <c r="C140" s="56" t="s">
        <v>9</v>
      </c>
      <c r="D140" s="56" t="s">
        <v>9</v>
      </c>
      <c r="E140" s="56" t="s">
        <v>9</v>
      </c>
      <c r="F140" s="56" t="s">
        <v>9</v>
      </c>
      <c r="G140" s="56" t="s">
        <v>9</v>
      </c>
      <c r="H140" s="271" t="s">
        <v>70</v>
      </c>
      <c r="I140" s="271" t="s">
        <v>71</v>
      </c>
      <c r="J140" s="271" t="s">
        <v>12</v>
      </c>
      <c r="K140" s="271" t="s">
        <v>13</v>
      </c>
      <c r="L140" s="271" t="s">
        <v>23</v>
      </c>
      <c r="M140" s="271" t="s">
        <v>72</v>
      </c>
      <c r="N140" s="271" t="s">
        <v>73</v>
      </c>
      <c r="O140" s="271" t="s">
        <v>74</v>
      </c>
    </row>
    <row r="141" spans="1:16" s="53" customFormat="1" ht="15.75" customHeight="1" thickBot="1" x14ac:dyDescent="0.25">
      <c r="A141" s="272"/>
      <c r="B141" s="272"/>
      <c r="C141" s="115" t="s">
        <v>17</v>
      </c>
      <c r="D141" s="115" t="s">
        <v>17</v>
      </c>
      <c r="E141" s="115" t="s">
        <v>17</v>
      </c>
      <c r="F141" s="115" t="s">
        <v>17</v>
      </c>
      <c r="G141" s="115" t="s">
        <v>17</v>
      </c>
      <c r="H141" s="273"/>
      <c r="I141" s="273"/>
      <c r="J141" s="273"/>
      <c r="K141" s="273"/>
      <c r="L141" s="273"/>
      <c r="M141" s="273"/>
      <c r="N141" s="273"/>
      <c r="O141" s="273"/>
    </row>
    <row r="142" spans="1:16" s="53" customFormat="1" ht="15.75" thickBot="1" x14ac:dyDescent="0.25">
      <c r="A142" s="81">
        <v>701</v>
      </c>
      <c r="B142" s="65" t="s">
        <v>120</v>
      </c>
      <c r="C142" s="244">
        <v>200</v>
      </c>
      <c r="D142" s="119">
        <v>0.1</v>
      </c>
      <c r="E142" s="119">
        <v>0</v>
      </c>
      <c r="F142" s="119">
        <v>26.4</v>
      </c>
      <c r="G142" s="119">
        <v>102</v>
      </c>
      <c r="H142" s="119">
        <v>0.02</v>
      </c>
      <c r="I142" s="119">
        <v>5.4</v>
      </c>
      <c r="J142" s="119">
        <v>0</v>
      </c>
      <c r="K142" s="119">
        <v>0</v>
      </c>
      <c r="L142" s="119">
        <v>12</v>
      </c>
      <c r="M142" s="119">
        <v>4</v>
      </c>
      <c r="N142" s="119">
        <v>4</v>
      </c>
      <c r="O142" s="119">
        <v>0.8</v>
      </c>
    </row>
    <row r="143" spans="1:16" s="53" customFormat="1" ht="15.75" thickBot="1" x14ac:dyDescent="0.25">
      <c r="A143" s="223"/>
      <c r="B143" s="65" t="s">
        <v>161</v>
      </c>
      <c r="C143" s="222">
        <v>60</v>
      </c>
      <c r="D143" s="201">
        <v>8.4</v>
      </c>
      <c r="E143" s="201">
        <v>4.8</v>
      </c>
      <c r="F143" s="201">
        <v>96</v>
      </c>
      <c r="G143" s="201">
        <v>250.79999999999998</v>
      </c>
      <c r="H143" s="201">
        <v>0.40800000000000003</v>
      </c>
      <c r="I143" s="201">
        <v>0.24</v>
      </c>
      <c r="J143" s="201">
        <v>4.5599999999999996</v>
      </c>
      <c r="K143" s="201">
        <v>0</v>
      </c>
      <c r="L143" s="201">
        <v>102</v>
      </c>
      <c r="M143" s="201">
        <v>258</v>
      </c>
      <c r="N143" s="201">
        <v>24</v>
      </c>
      <c r="O143" s="201">
        <v>5.64</v>
      </c>
    </row>
    <row r="144" spans="1:16" s="53" customFormat="1" ht="12.75" thickBot="1" x14ac:dyDescent="0.25">
      <c r="A144" s="54" t="s">
        <v>104</v>
      </c>
      <c r="B144" s="189"/>
      <c r="C144" s="131"/>
      <c r="D144" s="60">
        <f>D143+D142</f>
        <v>8.5</v>
      </c>
      <c r="E144" s="60">
        <f t="shared" ref="E144:O144" si="19">E143+E142</f>
        <v>4.8</v>
      </c>
      <c r="F144" s="60">
        <f t="shared" si="19"/>
        <v>122.4</v>
      </c>
      <c r="G144" s="60">
        <f t="shared" si="19"/>
        <v>352.79999999999995</v>
      </c>
      <c r="H144" s="60">
        <f t="shared" si="19"/>
        <v>0.42800000000000005</v>
      </c>
      <c r="I144" s="60">
        <f t="shared" si="19"/>
        <v>5.6400000000000006</v>
      </c>
      <c r="J144" s="60">
        <f t="shared" si="19"/>
        <v>4.5599999999999996</v>
      </c>
      <c r="K144" s="60">
        <f t="shared" si="19"/>
        <v>0</v>
      </c>
      <c r="L144" s="60">
        <f t="shared" si="19"/>
        <v>114</v>
      </c>
      <c r="M144" s="60">
        <f t="shared" si="19"/>
        <v>262</v>
      </c>
      <c r="N144" s="60">
        <f t="shared" si="19"/>
        <v>28</v>
      </c>
      <c r="O144" s="60">
        <f t="shared" si="19"/>
        <v>6.4399999999999995</v>
      </c>
    </row>
    <row r="145" spans="1:16" s="53" customFormat="1" ht="12.75" customHeight="1" thickBot="1" x14ac:dyDescent="0.25">
      <c r="A145" s="282" t="s">
        <v>91</v>
      </c>
      <c r="B145" s="283"/>
      <c r="C145" s="190"/>
      <c r="D145" s="60">
        <f t="shared" ref="D145:O145" si="20">D144+D137+D126</f>
        <v>44.730000000000004</v>
      </c>
      <c r="E145" s="60">
        <f t="shared" si="20"/>
        <v>39.72</v>
      </c>
      <c r="F145" s="60">
        <f t="shared" si="20"/>
        <v>284.97999999999996</v>
      </c>
      <c r="G145" s="60">
        <f t="shared" si="20"/>
        <v>1548.3000000000002</v>
      </c>
      <c r="H145" s="60">
        <f t="shared" si="20"/>
        <v>1.2451000000000001</v>
      </c>
      <c r="I145" s="60">
        <f t="shared" si="20"/>
        <v>47.022400000000005</v>
      </c>
      <c r="J145" s="60">
        <f t="shared" si="20"/>
        <v>130.48000000000002</v>
      </c>
      <c r="K145" s="60">
        <f t="shared" si="20"/>
        <v>1.3</v>
      </c>
      <c r="L145" s="60">
        <f t="shared" si="20"/>
        <v>386.01800000000003</v>
      </c>
      <c r="M145" s="60">
        <f t="shared" si="20"/>
        <v>668.85699999999997</v>
      </c>
      <c r="N145" s="60">
        <f t="shared" si="20"/>
        <v>163.077</v>
      </c>
      <c r="O145" s="60">
        <f t="shared" si="20"/>
        <v>18.778181818181817</v>
      </c>
    </row>
    <row r="146" spans="1:16" x14ac:dyDescent="0.25">
      <c r="A146" s="170"/>
      <c r="B146" s="171"/>
      <c r="C146" s="171"/>
      <c r="D146" s="171"/>
      <c r="E146" s="171"/>
      <c r="F146" s="171"/>
      <c r="G146" s="171"/>
      <c r="H146" s="171"/>
      <c r="I146" s="171"/>
      <c r="J146" s="171"/>
      <c r="K146" s="171"/>
      <c r="L146" s="171"/>
      <c r="M146" s="171"/>
      <c r="N146" s="171"/>
      <c r="O146" s="171"/>
      <c r="P146" s="171"/>
    </row>
    <row r="147" spans="1:16" x14ac:dyDescent="0.25">
      <c r="A147" s="298" t="s">
        <v>27</v>
      </c>
      <c r="B147" s="298"/>
      <c r="C147" s="298"/>
      <c r="D147" s="298"/>
      <c r="E147" s="298"/>
      <c r="F147" s="298"/>
      <c r="G147" s="298"/>
      <c r="H147" s="298"/>
      <c r="I147" s="298"/>
      <c r="J147" s="298"/>
      <c r="K147" s="298"/>
      <c r="L147" s="298"/>
      <c r="M147" s="298"/>
      <c r="N147" s="298"/>
      <c r="O147" s="298"/>
      <c r="P147" s="171"/>
    </row>
    <row r="148" spans="1:16" ht="15.75" thickBot="1" x14ac:dyDescent="0.3">
      <c r="A148" s="305" t="s">
        <v>36</v>
      </c>
      <c r="B148" s="305"/>
      <c r="C148" s="305"/>
      <c r="D148" s="305"/>
      <c r="E148" s="305"/>
      <c r="F148" s="305"/>
      <c r="G148" s="305"/>
      <c r="H148" s="305"/>
      <c r="I148" s="305"/>
      <c r="J148" s="305"/>
      <c r="K148" s="305"/>
      <c r="L148" s="305"/>
      <c r="M148" s="305"/>
      <c r="N148" s="305"/>
      <c r="O148" s="305"/>
      <c r="P148" s="171"/>
    </row>
    <row r="149" spans="1:16" ht="15.75" thickBot="1" x14ac:dyDescent="0.3">
      <c r="A149" s="302" t="s">
        <v>41</v>
      </c>
      <c r="B149" s="303"/>
      <c r="C149" s="303"/>
      <c r="D149" s="303"/>
      <c r="E149" s="303"/>
      <c r="F149" s="303"/>
      <c r="G149" s="303"/>
      <c r="H149" s="303"/>
      <c r="I149" s="303"/>
      <c r="J149" s="303"/>
      <c r="K149" s="303"/>
      <c r="L149" s="303"/>
      <c r="M149" s="303"/>
      <c r="N149" s="303"/>
      <c r="O149" s="304"/>
      <c r="P149" s="171"/>
    </row>
    <row r="150" spans="1:16" ht="24.75" thickBot="1" x14ac:dyDescent="0.3">
      <c r="A150" s="54" t="s">
        <v>0</v>
      </c>
      <c r="B150" s="54" t="s">
        <v>1</v>
      </c>
      <c r="C150" s="165" t="s">
        <v>2</v>
      </c>
      <c r="D150" s="165" t="s">
        <v>3</v>
      </c>
      <c r="E150" s="165" t="s">
        <v>4</v>
      </c>
      <c r="F150" s="165" t="s">
        <v>5</v>
      </c>
      <c r="G150" s="165" t="s">
        <v>87</v>
      </c>
      <c r="H150" s="282" t="s">
        <v>6</v>
      </c>
      <c r="I150" s="283"/>
      <c r="J150" s="283"/>
      <c r="K150" s="284"/>
      <c r="L150" s="282" t="s">
        <v>19</v>
      </c>
      <c r="M150" s="283"/>
      <c r="N150" s="283"/>
      <c r="O150" s="284"/>
      <c r="P150" s="171"/>
    </row>
    <row r="151" spans="1:16" x14ac:dyDescent="0.25">
      <c r="A151" s="160" t="s">
        <v>7</v>
      </c>
      <c r="B151" s="160" t="s">
        <v>8</v>
      </c>
      <c r="C151" s="56" t="s">
        <v>9</v>
      </c>
      <c r="D151" s="56" t="s">
        <v>9</v>
      </c>
      <c r="E151" s="56" t="s">
        <v>9</v>
      </c>
      <c r="F151" s="56" t="s">
        <v>9</v>
      </c>
      <c r="G151" s="56" t="s">
        <v>9</v>
      </c>
      <c r="H151" s="271" t="s">
        <v>70</v>
      </c>
      <c r="I151" s="271" t="s">
        <v>71</v>
      </c>
      <c r="J151" s="271" t="s">
        <v>12</v>
      </c>
      <c r="K151" s="271" t="s">
        <v>13</v>
      </c>
      <c r="L151" s="271" t="s">
        <v>23</v>
      </c>
      <c r="M151" s="271" t="s">
        <v>72</v>
      </c>
      <c r="N151" s="271" t="s">
        <v>73</v>
      </c>
      <c r="O151" s="271" t="s">
        <v>74</v>
      </c>
      <c r="P151" s="171"/>
    </row>
    <row r="152" spans="1:16" ht="15.75" thickBot="1" x14ac:dyDescent="0.3">
      <c r="A152" s="161"/>
      <c r="B152" s="129"/>
      <c r="C152" s="115" t="s">
        <v>17</v>
      </c>
      <c r="D152" s="115" t="s">
        <v>17</v>
      </c>
      <c r="E152" s="115" t="s">
        <v>17</v>
      </c>
      <c r="F152" s="115" t="s">
        <v>17</v>
      </c>
      <c r="G152" s="115" t="s">
        <v>17</v>
      </c>
      <c r="H152" s="273"/>
      <c r="I152" s="273"/>
      <c r="J152" s="273"/>
      <c r="K152" s="273"/>
      <c r="L152" s="273"/>
      <c r="M152" s="273"/>
      <c r="N152" s="273"/>
      <c r="O152" s="273"/>
      <c r="P152" s="171"/>
    </row>
    <row r="153" spans="1:16" ht="15.75" thickBot="1" x14ac:dyDescent="0.3">
      <c r="A153" s="156"/>
      <c r="B153" s="187" t="s">
        <v>106</v>
      </c>
      <c r="C153" s="42">
        <v>36</v>
      </c>
      <c r="D153" s="90">
        <v>2.88</v>
      </c>
      <c r="E153" s="90">
        <v>0.72</v>
      </c>
      <c r="F153" s="90">
        <v>19.8</v>
      </c>
      <c r="G153" s="90">
        <v>100.8</v>
      </c>
      <c r="H153" s="100">
        <v>0.24000000000000002</v>
      </c>
      <c r="I153" s="100">
        <v>0</v>
      </c>
      <c r="J153" s="100">
        <v>0</v>
      </c>
      <c r="K153" s="100">
        <v>0</v>
      </c>
      <c r="L153" s="100">
        <v>0</v>
      </c>
      <c r="M153" s="100">
        <v>0.38400000000000001</v>
      </c>
      <c r="N153" s="100">
        <v>17.28</v>
      </c>
      <c r="O153" s="100">
        <v>2.88</v>
      </c>
      <c r="P153" s="196"/>
    </row>
    <row r="154" spans="1:16" ht="30.75" thickBot="1" x14ac:dyDescent="0.3">
      <c r="A154" s="89">
        <v>302</v>
      </c>
      <c r="B154" s="39" t="s">
        <v>94</v>
      </c>
      <c r="C154" s="222" t="s">
        <v>135</v>
      </c>
      <c r="D154" s="218">
        <v>8.1999999999999993</v>
      </c>
      <c r="E154" s="218">
        <v>12.4</v>
      </c>
      <c r="F154" s="218">
        <v>51</v>
      </c>
      <c r="G154" s="218">
        <v>358</v>
      </c>
      <c r="H154" s="204">
        <v>0.6</v>
      </c>
      <c r="I154" s="204">
        <v>0.9</v>
      </c>
      <c r="J154" s="204">
        <v>0</v>
      </c>
      <c r="K154" s="204">
        <v>0.1</v>
      </c>
      <c r="L154" s="204">
        <v>196.2</v>
      </c>
      <c r="M154" s="204">
        <v>522</v>
      </c>
      <c r="N154" s="204">
        <v>120</v>
      </c>
      <c r="O154" s="204">
        <v>8.8000000000000007</v>
      </c>
      <c r="P154" s="171"/>
    </row>
    <row r="155" spans="1:16" ht="15.75" thickBot="1" x14ac:dyDescent="0.3">
      <c r="A155" s="178">
        <v>684.68499999999995</v>
      </c>
      <c r="B155" s="187" t="s">
        <v>117</v>
      </c>
      <c r="C155" s="42" t="s">
        <v>115</v>
      </c>
      <c r="D155" s="119">
        <v>0.2</v>
      </c>
      <c r="E155" s="119">
        <v>0</v>
      </c>
      <c r="F155" s="119">
        <v>15</v>
      </c>
      <c r="G155" s="119">
        <v>115.99999999999999</v>
      </c>
      <c r="H155" s="119">
        <v>0</v>
      </c>
      <c r="I155" s="119">
        <v>0</v>
      </c>
      <c r="J155" s="119">
        <v>0</v>
      </c>
      <c r="K155" s="119">
        <v>0</v>
      </c>
      <c r="L155" s="119">
        <v>6</v>
      </c>
      <c r="M155" s="119">
        <v>4</v>
      </c>
      <c r="N155" s="119">
        <v>3</v>
      </c>
      <c r="O155" s="119">
        <v>0.4</v>
      </c>
      <c r="P155" s="171"/>
    </row>
    <row r="156" spans="1:16" ht="15.75" thickBot="1" x14ac:dyDescent="0.3">
      <c r="A156" s="165" t="s">
        <v>104</v>
      </c>
      <c r="B156" s="146"/>
      <c r="C156" s="146"/>
      <c r="D156" s="59">
        <f>D155+D154+D153</f>
        <v>11.279999999999998</v>
      </c>
      <c r="E156" s="59">
        <f t="shared" ref="E156:O156" si="21">E155+E154+E153</f>
        <v>13.120000000000001</v>
      </c>
      <c r="F156" s="59">
        <f t="shared" si="21"/>
        <v>85.8</v>
      </c>
      <c r="G156" s="59">
        <f t="shared" si="21"/>
        <v>574.79999999999995</v>
      </c>
      <c r="H156" s="59">
        <f t="shared" si="21"/>
        <v>0.84</v>
      </c>
      <c r="I156" s="59">
        <f t="shared" si="21"/>
        <v>0.9</v>
      </c>
      <c r="J156" s="59">
        <f t="shared" si="21"/>
        <v>0</v>
      </c>
      <c r="K156" s="59">
        <f t="shared" si="21"/>
        <v>0.1</v>
      </c>
      <c r="L156" s="59">
        <f t="shared" si="21"/>
        <v>202.2</v>
      </c>
      <c r="M156" s="59">
        <f t="shared" si="21"/>
        <v>526.38400000000001</v>
      </c>
      <c r="N156" s="59">
        <f t="shared" si="21"/>
        <v>140.28</v>
      </c>
      <c r="O156" s="59">
        <f t="shared" si="21"/>
        <v>12.080000000000002</v>
      </c>
      <c r="P156" s="171"/>
    </row>
    <row r="157" spans="1:16" ht="15.75" thickBot="1" x14ac:dyDescent="0.3">
      <c r="A157" s="302" t="s">
        <v>20</v>
      </c>
      <c r="B157" s="303"/>
      <c r="C157" s="303"/>
      <c r="D157" s="303"/>
      <c r="E157" s="303"/>
      <c r="F157" s="303"/>
      <c r="G157" s="303"/>
      <c r="H157" s="303"/>
      <c r="I157" s="303"/>
      <c r="J157" s="303"/>
      <c r="K157" s="303"/>
      <c r="L157" s="303"/>
      <c r="M157" s="303"/>
      <c r="N157" s="303"/>
      <c r="O157" s="304"/>
      <c r="P157" s="171"/>
    </row>
    <row r="158" spans="1:16" ht="24.75" thickBot="1" x14ac:dyDescent="0.3">
      <c r="A158" s="54" t="s">
        <v>0</v>
      </c>
      <c r="B158" s="54" t="s">
        <v>1</v>
      </c>
      <c r="C158" s="165" t="s">
        <v>2</v>
      </c>
      <c r="D158" s="165" t="s">
        <v>3</v>
      </c>
      <c r="E158" s="165" t="s">
        <v>4</v>
      </c>
      <c r="F158" s="165" t="s">
        <v>5</v>
      </c>
      <c r="G158" s="165" t="s">
        <v>87</v>
      </c>
      <c r="H158" s="282" t="s">
        <v>6</v>
      </c>
      <c r="I158" s="283"/>
      <c r="J158" s="283"/>
      <c r="K158" s="284"/>
      <c r="L158" s="282" t="s">
        <v>19</v>
      </c>
      <c r="M158" s="283"/>
      <c r="N158" s="283"/>
      <c r="O158" s="284"/>
      <c r="P158" s="171"/>
    </row>
    <row r="159" spans="1:16" x14ac:dyDescent="0.25">
      <c r="A159" s="160" t="s">
        <v>7</v>
      </c>
      <c r="B159" s="160" t="s">
        <v>8</v>
      </c>
      <c r="C159" s="56" t="s">
        <v>9</v>
      </c>
      <c r="D159" s="56" t="s">
        <v>9</v>
      </c>
      <c r="E159" s="56" t="s">
        <v>9</v>
      </c>
      <c r="F159" s="56" t="s">
        <v>9</v>
      </c>
      <c r="G159" s="56" t="s">
        <v>9</v>
      </c>
      <c r="H159" s="271" t="s">
        <v>70</v>
      </c>
      <c r="I159" s="271" t="s">
        <v>71</v>
      </c>
      <c r="J159" s="271" t="s">
        <v>12</v>
      </c>
      <c r="K159" s="271" t="s">
        <v>13</v>
      </c>
      <c r="L159" s="271" t="s">
        <v>23</v>
      </c>
      <c r="M159" s="271" t="s">
        <v>72</v>
      </c>
      <c r="N159" s="271" t="s">
        <v>73</v>
      </c>
      <c r="O159" s="271" t="s">
        <v>74</v>
      </c>
      <c r="P159" s="171"/>
    </row>
    <row r="160" spans="1:16" ht="15.75" thickBot="1" x14ac:dyDescent="0.3">
      <c r="A160" s="161"/>
      <c r="B160" s="129"/>
      <c r="C160" s="115" t="s">
        <v>17</v>
      </c>
      <c r="D160" s="115" t="s">
        <v>17</v>
      </c>
      <c r="E160" s="115" t="s">
        <v>17</v>
      </c>
      <c r="F160" s="115" t="s">
        <v>17</v>
      </c>
      <c r="G160" s="115" t="s">
        <v>17</v>
      </c>
      <c r="H160" s="273"/>
      <c r="I160" s="273"/>
      <c r="J160" s="273"/>
      <c r="K160" s="273"/>
      <c r="L160" s="273"/>
      <c r="M160" s="273"/>
      <c r="N160" s="273"/>
      <c r="O160" s="273"/>
      <c r="P160" s="171"/>
    </row>
    <row r="161" spans="1:16" ht="30.75" thickBot="1" x14ac:dyDescent="0.3">
      <c r="A161" s="179"/>
      <c r="B161" s="188" t="s">
        <v>75</v>
      </c>
      <c r="C161" s="82">
        <v>20</v>
      </c>
      <c r="D161" s="59">
        <v>0.4</v>
      </c>
      <c r="E161" s="59">
        <v>0</v>
      </c>
      <c r="F161" s="59">
        <v>2.2000000000000002</v>
      </c>
      <c r="G161" s="59">
        <v>10</v>
      </c>
      <c r="H161" s="59">
        <v>0</v>
      </c>
      <c r="I161" s="59">
        <v>2.4666666666666668</v>
      </c>
      <c r="J161" s="59">
        <v>54.066666666666663</v>
      </c>
      <c r="K161" s="59">
        <v>0</v>
      </c>
      <c r="L161" s="59">
        <v>14.466666666666665</v>
      </c>
      <c r="M161" s="59">
        <v>13.066666666666668</v>
      </c>
      <c r="N161" s="59">
        <v>5.333333333333333</v>
      </c>
      <c r="O161" s="60">
        <v>0.26666666666666666</v>
      </c>
      <c r="P161" s="171"/>
    </row>
    <row r="162" spans="1:16" ht="30.75" thickBot="1" x14ac:dyDescent="0.3">
      <c r="A162" s="173">
        <v>147</v>
      </c>
      <c r="B162" s="11" t="s">
        <v>26</v>
      </c>
      <c r="C162" s="30" t="s">
        <v>98</v>
      </c>
      <c r="D162" s="119">
        <v>3.6</v>
      </c>
      <c r="E162" s="119">
        <v>5.08</v>
      </c>
      <c r="F162" s="119">
        <v>12.700000000000001</v>
      </c>
      <c r="G162" s="119">
        <v>121.1</v>
      </c>
      <c r="H162" s="119">
        <v>0.11</v>
      </c>
      <c r="I162" s="119">
        <v>8.25</v>
      </c>
      <c r="J162" s="119">
        <v>0</v>
      </c>
      <c r="K162" s="119">
        <v>0.7</v>
      </c>
      <c r="L162" s="119">
        <v>24.6</v>
      </c>
      <c r="M162" s="119">
        <v>66.650000000000006</v>
      </c>
      <c r="N162" s="119">
        <v>27</v>
      </c>
      <c r="O162" s="119">
        <v>1.0900000000000001</v>
      </c>
      <c r="P162" s="171"/>
    </row>
    <row r="163" spans="1:16" ht="16.5" thickBot="1" x14ac:dyDescent="0.3">
      <c r="A163" s="69">
        <v>413</v>
      </c>
      <c r="B163" s="52" t="s">
        <v>47</v>
      </c>
      <c r="C163" s="244">
        <v>75</v>
      </c>
      <c r="D163" s="100">
        <v>8.25</v>
      </c>
      <c r="E163" s="100">
        <v>18</v>
      </c>
      <c r="F163" s="100">
        <v>1.2535714285714286</v>
      </c>
      <c r="G163" s="100">
        <v>204.9975</v>
      </c>
      <c r="H163" s="100">
        <v>204.9975</v>
      </c>
      <c r="I163" s="100">
        <v>0</v>
      </c>
      <c r="J163" s="100">
        <v>0</v>
      </c>
      <c r="K163" s="100">
        <v>0.21428571428571427</v>
      </c>
      <c r="L163" s="100">
        <v>34.178571428571423</v>
      </c>
      <c r="M163" s="100">
        <v>105</v>
      </c>
      <c r="N163" s="100">
        <v>29.678571428571427</v>
      </c>
      <c r="O163" s="100">
        <v>1.8214285714285714</v>
      </c>
      <c r="P163" s="171"/>
    </row>
    <row r="164" spans="1:16" ht="32.25" thickBot="1" x14ac:dyDescent="0.3">
      <c r="A164" s="178">
        <v>511.59300000000002</v>
      </c>
      <c r="B164" s="37" t="s">
        <v>143</v>
      </c>
      <c r="C164" s="102" t="s">
        <v>144</v>
      </c>
      <c r="D164" s="100">
        <v>3.8</v>
      </c>
      <c r="E164" s="100">
        <v>6.5</v>
      </c>
      <c r="F164" s="100">
        <v>29.9</v>
      </c>
      <c r="G164" s="100">
        <v>196</v>
      </c>
      <c r="H164" s="100">
        <v>0.1836666666666667</v>
      </c>
      <c r="I164" s="100">
        <v>1.4000000000000001</v>
      </c>
      <c r="J164" s="100">
        <v>18</v>
      </c>
      <c r="K164" s="100">
        <v>0</v>
      </c>
      <c r="L164" s="100">
        <v>10.91</v>
      </c>
      <c r="M164" s="100">
        <v>86.63</v>
      </c>
      <c r="N164" s="100">
        <v>14.89</v>
      </c>
      <c r="O164" s="100">
        <v>1.4</v>
      </c>
      <c r="P164" s="171"/>
    </row>
    <row r="165" spans="1:16" ht="30.75" thickBot="1" x14ac:dyDescent="0.3">
      <c r="A165" s="173">
        <v>634</v>
      </c>
      <c r="B165" s="11" t="s">
        <v>100</v>
      </c>
      <c r="C165" s="244">
        <v>200</v>
      </c>
      <c r="D165" s="119">
        <v>0.6</v>
      </c>
      <c r="E165" s="119">
        <v>0</v>
      </c>
      <c r="F165" s="119">
        <v>46.6</v>
      </c>
      <c r="G165" s="119">
        <v>182</v>
      </c>
      <c r="H165" s="119">
        <v>0.02</v>
      </c>
      <c r="I165" s="119">
        <v>26</v>
      </c>
      <c r="J165" s="119">
        <v>0</v>
      </c>
      <c r="K165" s="119">
        <v>0</v>
      </c>
      <c r="L165" s="119">
        <v>18</v>
      </c>
      <c r="M165" s="119">
        <v>18</v>
      </c>
      <c r="N165" s="119">
        <v>12</v>
      </c>
      <c r="O165" s="119">
        <v>0.8</v>
      </c>
      <c r="P165" s="171"/>
    </row>
    <row r="166" spans="1:16" ht="60.75" thickBot="1" x14ac:dyDescent="0.3">
      <c r="A166" s="12"/>
      <c r="B166" s="11" t="s">
        <v>24</v>
      </c>
      <c r="C166" s="244">
        <v>60</v>
      </c>
      <c r="D166" s="119">
        <v>4.2</v>
      </c>
      <c r="E166" s="119">
        <v>0.6</v>
      </c>
      <c r="F166" s="119">
        <v>27.6</v>
      </c>
      <c r="G166" s="119">
        <v>132</v>
      </c>
      <c r="H166" s="119">
        <v>0.1</v>
      </c>
      <c r="I166" s="119">
        <v>0</v>
      </c>
      <c r="J166" s="119">
        <v>0</v>
      </c>
      <c r="K166" s="119">
        <v>1.3</v>
      </c>
      <c r="L166" s="119">
        <v>10.8</v>
      </c>
      <c r="M166" s="119">
        <v>52.2</v>
      </c>
      <c r="N166" s="119">
        <v>11.4</v>
      </c>
      <c r="O166" s="119">
        <v>2.4</v>
      </c>
      <c r="P166" s="171"/>
    </row>
    <row r="167" spans="1:16" ht="15.75" thickBot="1" x14ac:dyDescent="0.3">
      <c r="A167" s="70"/>
      <c r="B167" s="65" t="s">
        <v>131</v>
      </c>
      <c r="C167" s="21">
        <v>50</v>
      </c>
      <c r="D167" s="117">
        <v>3.3</v>
      </c>
      <c r="E167" s="118">
        <v>9.5</v>
      </c>
      <c r="F167" s="118">
        <v>23.5</v>
      </c>
      <c r="G167" s="118">
        <v>160</v>
      </c>
      <c r="H167" s="118">
        <v>0.05</v>
      </c>
      <c r="I167" s="18">
        <v>0.04</v>
      </c>
      <c r="J167" s="119">
        <v>86.45</v>
      </c>
      <c r="K167" s="119">
        <v>0.6</v>
      </c>
      <c r="L167" s="119">
        <v>22.8</v>
      </c>
      <c r="M167" s="119">
        <v>0</v>
      </c>
      <c r="N167" s="119">
        <v>6.73</v>
      </c>
      <c r="O167" s="119">
        <v>0.52400000000000002</v>
      </c>
      <c r="P167" s="171"/>
    </row>
    <row r="168" spans="1:16" ht="15.75" thickBot="1" x14ac:dyDescent="0.3">
      <c r="A168" s="67" t="s">
        <v>104</v>
      </c>
      <c r="B168" s="73"/>
      <c r="C168" s="155"/>
      <c r="D168" s="117">
        <f>D166+D165+D164+D163+D162+D161</f>
        <v>20.85</v>
      </c>
      <c r="E168" s="119">
        <f t="shared" ref="E168:O168" si="22">E166+E165+E164+E163+E162+E161</f>
        <v>30.18</v>
      </c>
      <c r="F168" s="119">
        <f t="shared" si="22"/>
        <v>120.25357142857143</v>
      </c>
      <c r="G168" s="119">
        <f t="shared" si="22"/>
        <v>846.09749999999997</v>
      </c>
      <c r="H168" s="119">
        <f t="shared" si="22"/>
        <v>205.41116666666667</v>
      </c>
      <c r="I168" s="119">
        <f t="shared" si="22"/>
        <v>38.116666666666667</v>
      </c>
      <c r="J168" s="119">
        <f t="shared" si="22"/>
        <v>72.066666666666663</v>
      </c>
      <c r="K168" s="119">
        <f t="shared" si="22"/>
        <v>2.2142857142857144</v>
      </c>
      <c r="L168" s="119">
        <f t="shared" si="22"/>
        <v>112.95523809523809</v>
      </c>
      <c r="M168" s="119">
        <f t="shared" si="22"/>
        <v>341.54666666666668</v>
      </c>
      <c r="N168" s="119">
        <f t="shared" si="22"/>
        <v>100.30190476190475</v>
      </c>
      <c r="O168" s="119">
        <f t="shared" si="22"/>
        <v>7.7780952380952373</v>
      </c>
      <c r="P168" s="171"/>
    </row>
    <row r="169" spans="1:16" s="53" customFormat="1" ht="12.75" thickBot="1" x14ac:dyDescent="0.25">
      <c r="A169" s="295" t="s">
        <v>90</v>
      </c>
      <c r="B169" s="294"/>
      <c r="C169" s="294"/>
      <c r="D169" s="294"/>
      <c r="E169" s="294"/>
      <c r="F169" s="294"/>
      <c r="G169" s="294"/>
      <c r="H169" s="294"/>
      <c r="I169" s="294"/>
      <c r="J169" s="294"/>
      <c r="K169" s="294"/>
      <c r="L169" s="294"/>
      <c r="M169" s="294"/>
      <c r="N169" s="294"/>
      <c r="O169" s="296"/>
    </row>
    <row r="170" spans="1:16" s="53" customFormat="1" ht="24.75" customHeight="1" thickBot="1" x14ac:dyDescent="0.25">
      <c r="A170" s="271" t="s">
        <v>88</v>
      </c>
      <c r="B170" s="271" t="s">
        <v>89</v>
      </c>
      <c r="C170" s="165" t="s">
        <v>2</v>
      </c>
      <c r="D170" s="165" t="s">
        <v>3</v>
      </c>
      <c r="E170" s="165" t="s">
        <v>4</v>
      </c>
      <c r="F170" s="165" t="s">
        <v>5</v>
      </c>
      <c r="G170" s="165" t="s">
        <v>87</v>
      </c>
      <c r="H170" s="282" t="s">
        <v>6</v>
      </c>
      <c r="I170" s="283"/>
      <c r="J170" s="283"/>
      <c r="K170" s="284"/>
      <c r="L170" s="282" t="s">
        <v>19</v>
      </c>
      <c r="M170" s="283"/>
      <c r="N170" s="283"/>
      <c r="O170" s="284"/>
    </row>
    <row r="171" spans="1:16" s="53" customFormat="1" ht="15" customHeight="1" x14ac:dyDescent="0.2">
      <c r="A171" s="272"/>
      <c r="B171" s="272"/>
      <c r="C171" s="56" t="s">
        <v>9</v>
      </c>
      <c r="D171" s="56" t="s">
        <v>9</v>
      </c>
      <c r="E171" s="56" t="s">
        <v>9</v>
      </c>
      <c r="F171" s="56" t="s">
        <v>9</v>
      </c>
      <c r="G171" s="56" t="s">
        <v>9</v>
      </c>
      <c r="H171" s="271" t="s">
        <v>70</v>
      </c>
      <c r="I171" s="271" t="s">
        <v>71</v>
      </c>
      <c r="J171" s="271" t="s">
        <v>12</v>
      </c>
      <c r="K171" s="271" t="s">
        <v>13</v>
      </c>
      <c r="L171" s="271" t="s">
        <v>23</v>
      </c>
      <c r="M171" s="271" t="s">
        <v>72</v>
      </c>
      <c r="N171" s="271" t="s">
        <v>73</v>
      </c>
      <c r="O171" s="271" t="s">
        <v>74</v>
      </c>
    </row>
    <row r="172" spans="1:16" s="53" customFormat="1" ht="15.75" customHeight="1" thickBot="1" x14ac:dyDescent="0.25">
      <c r="A172" s="272"/>
      <c r="B172" s="272"/>
      <c r="C172" s="115" t="s">
        <v>17</v>
      </c>
      <c r="D172" s="115" t="s">
        <v>17</v>
      </c>
      <c r="E172" s="115" t="s">
        <v>17</v>
      </c>
      <c r="F172" s="115" t="s">
        <v>17</v>
      </c>
      <c r="G172" s="115" t="s">
        <v>17</v>
      </c>
      <c r="H172" s="273"/>
      <c r="I172" s="273"/>
      <c r="J172" s="273"/>
      <c r="K172" s="273"/>
      <c r="L172" s="273"/>
      <c r="M172" s="273"/>
      <c r="N172" s="273"/>
      <c r="O172" s="273"/>
    </row>
    <row r="173" spans="1:16" s="53" customFormat="1" ht="15.75" thickBot="1" x14ac:dyDescent="0.25">
      <c r="A173" s="224"/>
      <c r="B173" s="65" t="s">
        <v>131</v>
      </c>
      <c r="C173" s="21">
        <v>50</v>
      </c>
      <c r="D173" s="117">
        <v>3.3</v>
      </c>
      <c r="E173" s="118">
        <v>9.5</v>
      </c>
      <c r="F173" s="118">
        <v>23.5</v>
      </c>
      <c r="G173" s="118">
        <v>160</v>
      </c>
      <c r="H173" s="118">
        <v>0.05</v>
      </c>
      <c r="I173" s="18">
        <v>0.04</v>
      </c>
      <c r="J173" s="119">
        <v>86.45</v>
      </c>
      <c r="K173" s="119">
        <v>0.6</v>
      </c>
      <c r="L173" s="119">
        <v>22.8</v>
      </c>
      <c r="M173" s="119">
        <v>0</v>
      </c>
      <c r="N173" s="119">
        <v>6.73</v>
      </c>
      <c r="O173" s="119">
        <v>0.52400000000000002</v>
      </c>
    </row>
    <row r="174" spans="1:16" s="53" customFormat="1" ht="32.25" thickBot="1" x14ac:dyDescent="0.25">
      <c r="A174" s="89">
        <v>694.69299999999998</v>
      </c>
      <c r="B174" s="37" t="s">
        <v>46</v>
      </c>
      <c r="C174" s="102">
        <v>200</v>
      </c>
      <c r="D174" s="100">
        <v>4.7</v>
      </c>
      <c r="E174" s="100">
        <v>5</v>
      </c>
      <c r="F174" s="100">
        <v>31.8</v>
      </c>
      <c r="G174" s="100">
        <v>187</v>
      </c>
      <c r="H174" s="100">
        <v>0.2</v>
      </c>
      <c r="I174" s="100">
        <v>2.6</v>
      </c>
      <c r="J174" s="100">
        <v>60</v>
      </c>
      <c r="K174" s="100">
        <v>0</v>
      </c>
      <c r="L174" s="100">
        <v>133.80000000000001</v>
      </c>
      <c r="M174" s="100">
        <v>65.900000000000006</v>
      </c>
      <c r="N174" s="100">
        <v>18.8</v>
      </c>
      <c r="O174" s="100">
        <v>0.6</v>
      </c>
    </row>
    <row r="175" spans="1:16" s="53" customFormat="1" ht="12.75" thickBot="1" x14ac:dyDescent="0.25">
      <c r="A175" s="54" t="s">
        <v>104</v>
      </c>
      <c r="B175" s="189"/>
      <c r="C175" s="131"/>
      <c r="D175" s="60">
        <f>D174+D173</f>
        <v>8</v>
      </c>
      <c r="E175" s="60">
        <f t="shared" ref="E175:O175" si="23">E174+E173</f>
        <v>14.5</v>
      </c>
      <c r="F175" s="60">
        <f t="shared" si="23"/>
        <v>55.3</v>
      </c>
      <c r="G175" s="60">
        <f t="shared" si="23"/>
        <v>347</v>
      </c>
      <c r="H175" s="60">
        <f t="shared" si="23"/>
        <v>0.25</v>
      </c>
      <c r="I175" s="60">
        <f t="shared" si="23"/>
        <v>2.64</v>
      </c>
      <c r="J175" s="60">
        <f t="shared" si="23"/>
        <v>146.44999999999999</v>
      </c>
      <c r="K175" s="60">
        <f t="shared" si="23"/>
        <v>0.6</v>
      </c>
      <c r="L175" s="60">
        <f t="shared" si="23"/>
        <v>156.60000000000002</v>
      </c>
      <c r="M175" s="60">
        <f t="shared" si="23"/>
        <v>65.900000000000006</v>
      </c>
      <c r="N175" s="60">
        <f t="shared" si="23"/>
        <v>25.53</v>
      </c>
      <c r="O175" s="60">
        <f t="shared" si="23"/>
        <v>1.1240000000000001</v>
      </c>
    </row>
    <row r="176" spans="1:16" s="53" customFormat="1" ht="12.75" customHeight="1" thickBot="1" x14ac:dyDescent="0.25">
      <c r="A176" s="282" t="s">
        <v>91</v>
      </c>
      <c r="B176" s="283"/>
      <c r="C176" s="190"/>
      <c r="D176" s="60">
        <f t="shared" ref="D176:O176" si="24">D175+D168+D156</f>
        <v>40.129999999999995</v>
      </c>
      <c r="E176" s="60">
        <f t="shared" si="24"/>
        <v>57.8</v>
      </c>
      <c r="F176" s="60">
        <f t="shared" si="24"/>
        <v>261.35357142857146</v>
      </c>
      <c r="G176" s="60">
        <f t="shared" si="24"/>
        <v>1767.8974999999998</v>
      </c>
      <c r="H176" s="60">
        <f t="shared" si="24"/>
        <v>206.50116666666668</v>
      </c>
      <c r="I176" s="60">
        <f t="shared" si="24"/>
        <v>41.656666666666666</v>
      </c>
      <c r="J176" s="60">
        <f t="shared" si="24"/>
        <v>218.51666666666665</v>
      </c>
      <c r="K176" s="60">
        <f t="shared" si="24"/>
        <v>2.9142857142857146</v>
      </c>
      <c r="L176" s="60">
        <f t="shared" si="24"/>
        <v>471.7552380952381</v>
      </c>
      <c r="M176" s="60">
        <f t="shared" si="24"/>
        <v>933.83066666666673</v>
      </c>
      <c r="N176" s="60">
        <f t="shared" si="24"/>
        <v>266.11190476190473</v>
      </c>
      <c r="O176" s="60">
        <f t="shared" si="24"/>
        <v>20.982095238095241</v>
      </c>
    </row>
    <row r="177" spans="1:16" x14ac:dyDescent="0.25">
      <c r="A177" s="170"/>
      <c r="B177" s="171"/>
      <c r="C177" s="171"/>
      <c r="D177" s="171"/>
      <c r="E177" s="171"/>
      <c r="F177" s="171"/>
      <c r="G177" s="171"/>
      <c r="H177" s="171"/>
      <c r="I177" s="171"/>
      <c r="J177" s="171"/>
      <c r="K177" s="171"/>
      <c r="L177" s="171"/>
      <c r="M177" s="171"/>
      <c r="N177" s="171"/>
      <c r="O177" s="171"/>
      <c r="P177" s="171"/>
    </row>
    <row r="178" spans="1:16" x14ac:dyDescent="0.25">
      <c r="A178" s="293" t="s">
        <v>65</v>
      </c>
      <c r="B178" s="293"/>
      <c r="C178" s="293"/>
      <c r="D178" s="293"/>
      <c r="E178" s="293"/>
      <c r="F178" s="293"/>
      <c r="G178" s="293"/>
      <c r="H178" s="293"/>
      <c r="I178" s="293"/>
      <c r="J178" s="293"/>
      <c r="K178" s="293"/>
      <c r="L178" s="293"/>
      <c r="M178" s="293"/>
      <c r="N178" s="293"/>
      <c r="O178" s="293"/>
      <c r="P178" s="171"/>
    </row>
    <row r="179" spans="1:16" ht="15.75" thickBot="1" x14ac:dyDescent="0.3">
      <c r="A179" s="170"/>
      <c r="B179" s="170"/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1"/>
    </row>
    <row r="180" spans="1:16" ht="15.75" thickBot="1" x14ac:dyDescent="0.3">
      <c r="A180" s="302" t="s">
        <v>41</v>
      </c>
      <c r="B180" s="303"/>
      <c r="C180" s="303"/>
      <c r="D180" s="303"/>
      <c r="E180" s="303"/>
      <c r="F180" s="303"/>
      <c r="G180" s="303"/>
      <c r="H180" s="303"/>
      <c r="I180" s="303"/>
      <c r="J180" s="303"/>
      <c r="K180" s="303"/>
      <c r="L180" s="303"/>
      <c r="M180" s="303"/>
      <c r="N180" s="303"/>
      <c r="O180" s="304"/>
      <c r="P180" s="171"/>
    </row>
    <row r="181" spans="1:16" ht="24.75" thickBot="1" x14ac:dyDescent="0.3">
      <c r="A181" s="54" t="s">
        <v>0</v>
      </c>
      <c r="B181" s="54" t="s">
        <v>1</v>
      </c>
      <c r="C181" s="165" t="s">
        <v>2</v>
      </c>
      <c r="D181" s="165" t="s">
        <v>3</v>
      </c>
      <c r="E181" s="165" t="s">
        <v>4</v>
      </c>
      <c r="F181" s="165" t="s">
        <v>5</v>
      </c>
      <c r="G181" s="165" t="s">
        <v>87</v>
      </c>
      <c r="H181" s="282" t="s">
        <v>6</v>
      </c>
      <c r="I181" s="283"/>
      <c r="J181" s="283"/>
      <c r="K181" s="284"/>
      <c r="L181" s="282" t="s">
        <v>19</v>
      </c>
      <c r="M181" s="283"/>
      <c r="N181" s="283"/>
      <c r="O181" s="284"/>
      <c r="P181" s="171"/>
    </row>
    <row r="182" spans="1:16" x14ac:dyDescent="0.25">
      <c r="A182" s="160" t="s">
        <v>7</v>
      </c>
      <c r="B182" s="160" t="s">
        <v>8</v>
      </c>
      <c r="C182" s="56" t="s">
        <v>9</v>
      </c>
      <c r="D182" s="56" t="s">
        <v>9</v>
      </c>
      <c r="E182" s="56" t="s">
        <v>9</v>
      </c>
      <c r="F182" s="56" t="s">
        <v>9</v>
      </c>
      <c r="G182" s="56" t="s">
        <v>9</v>
      </c>
      <c r="H182" s="271" t="s">
        <v>70</v>
      </c>
      <c r="I182" s="271" t="s">
        <v>71</v>
      </c>
      <c r="J182" s="271" t="s">
        <v>12</v>
      </c>
      <c r="K182" s="271" t="s">
        <v>13</v>
      </c>
      <c r="L182" s="271" t="s">
        <v>23</v>
      </c>
      <c r="M182" s="271" t="s">
        <v>72</v>
      </c>
      <c r="N182" s="271" t="s">
        <v>73</v>
      </c>
      <c r="O182" s="271" t="s">
        <v>74</v>
      </c>
      <c r="P182" s="171"/>
    </row>
    <row r="183" spans="1:16" ht="15.75" thickBot="1" x14ac:dyDescent="0.3">
      <c r="A183" s="161"/>
      <c r="B183" s="129"/>
      <c r="C183" s="115" t="s">
        <v>17</v>
      </c>
      <c r="D183" s="115" t="s">
        <v>17</v>
      </c>
      <c r="E183" s="115" t="s">
        <v>17</v>
      </c>
      <c r="F183" s="115" t="s">
        <v>17</v>
      </c>
      <c r="G183" s="115" t="s">
        <v>17</v>
      </c>
      <c r="H183" s="273"/>
      <c r="I183" s="273"/>
      <c r="J183" s="273"/>
      <c r="K183" s="273"/>
      <c r="L183" s="273"/>
      <c r="M183" s="273"/>
      <c r="N183" s="273"/>
      <c r="O183" s="273"/>
      <c r="P183" s="171"/>
    </row>
    <row r="184" spans="1:16" ht="45.75" thickBot="1" x14ac:dyDescent="0.3">
      <c r="A184" s="89">
        <v>302</v>
      </c>
      <c r="B184" s="41" t="s">
        <v>99</v>
      </c>
      <c r="C184" s="97" t="s">
        <v>135</v>
      </c>
      <c r="D184" s="90">
        <v>5.879999999999999</v>
      </c>
      <c r="E184" s="90">
        <v>10.920000000000002</v>
      </c>
      <c r="F184" s="90">
        <v>27.720000000000002</v>
      </c>
      <c r="G184" s="90">
        <v>241.49999999999997</v>
      </c>
      <c r="H184" s="147">
        <v>0.14700000000000002</v>
      </c>
      <c r="I184" s="100">
        <v>0</v>
      </c>
      <c r="J184" s="100">
        <v>27.09</v>
      </c>
      <c r="K184" s="100">
        <v>0</v>
      </c>
      <c r="L184" s="100">
        <v>25.599</v>
      </c>
      <c r="M184" s="100">
        <v>147.273</v>
      </c>
      <c r="N184" s="100">
        <v>57.036000000000001</v>
      </c>
      <c r="O184" s="100">
        <v>3.6</v>
      </c>
      <c r="P184" s="171"/>
    </row>
    <row r="185" spans="1:16" ht="16.5" thickBot="1" x14ac:dyDescent="0.3">
      <c r="A185" s="89">
        <v>694.69299999999998</v>
      </c>
      <c r="B185" s="37" t="s">
        <v>160</v>
      </c>
      <c r="C185" s="102">
        <v>200</v>
      </c>
      <c r="D185" s="90">
        <v>4.9000000000000004</v>
      </c>
      <c r="E185" s="90">
        <v>5</v>
      </c>
      <c r="F185" s="90">
        <v>32.5</v>
      </c>
      <c r="G185" s="90">
        <v>190</v>
      </c>
      <c r="H185" s="36">
        <v>0.2</v>
      </c>
      <c r="I185" s="36">
        <v>2.6</v>
      </c>
      <c r="J185" s="36">
        <v>60</v>
      </c>
      <c r="K185" s="36">
        <v>0</v>
      </c>
      <c r="L185" s="36">
        <v>133.80000000000001</v>
      </c>
      <c r="M185" s="36">
        <v>65.900000000000006</v>
      </c>
      <c r="N185" s="36">
        <v>18.8</v>
      </c>
      <c r="O185" s="36">
        <v>0.6</v>
      </c>
      <c r="P185" s="171"/>
    </row>
    <row r="186" spans="1:16" ht="15.75" thickBot="1" x14ac:dyDescent="0.3">
      <c r="A186" s="156"/>
      <c r="B186" s="186" t="s">
        <v>106</v>
      </c>
      <c r="C186" s="42">
        <v>36</v>
      </c>
      <c r="D186" s="90">
        <v>2.88</v>
      </c>
      <c r="E186" s="90">
        <v>0.72</v>
      </c>
      <c r="F186" s="90">
        <v>19.8</v>
      </c>
      <c r="G186" s="90">
        <v>100.8</v>
      </c>
      <c r="H186" s="100">
        <v>0.24000000000000002</v>
      </c>
      <c r="I186" s="100">
        <v>0</v>
      </c>
      <c r="J186" s="100">
        <v>0</v>
      </c>
      <c r="K186" s="100">
        <v>0</v>
      </c>
      <c r="L186" s="100">
        <v>0</v>
      </c>
      <c r="M186" s="100">
        <v>0.38400000000000001</v>
      </c>
      <c r="N186" s="100">
        <v>17.28</v>
      </c>
      <c r="O186" s="100">
        <v>2.88</v>
      </c>
      <c r="P186" s="171"/>
    </row>
    <row r="187" spans="1:16" ht="15.75" thickBot="1" x14ac:dyDescent="0.3">
      <c r="A187" s="165" t="s">
        <v>104</v>
      </c>
      <c r="B187" s="165"/>
      <c r="C187" s="146"/>
      <c r="D187" s="59">
        <f>D186+D185+D184</f>
        <v>13.66</v>
      </c>
      <c r="E187" s="59">
        <f t="shared" ref="E187:O187" si="25">E186+E185+E184</f>
        <v>16.64</v>
      </c>
      <c r="F187" s="59">
        <f t="shared" si="25"/>
        <v>80.02</v>
      </c>
      <c r="G187" s="59">
        <f t="shared" si="25"/>
        <v>532.29999999999995</v>
      </c>
      <c r="H187" s="59">
        <f t="shared" si="25"/>
        <v>0.58700000000000008</v>
      </c>
      <c r="I187" s="59">
        <f t="shared" si="25"/>
        <v>2.6</v>
      </c>
      <c r="J187" s="59">
        <f t="shared" si="25"/>
        <v>87.09</v>
      </c>
      <c r="K187" s="59">
        <f t="shared" si="25"/>
        <v>0</v>
      </c>
      <c r="L187" s="59">
        <f t="shared" si="25"/>
        <v>159.399</v>
      </c>
      <c r="M187" s="59">
        <f t="shared" si="25"/>
        <v>213.55700000000002</v>
      </c>
      <c r="N187" s="59">
        <f t="shared" si="25"/>
        <v>93.116</v>
      </c>
      <c r="O187" s="59">
        <f t="shared" si="25"/>
        <v>7.08</v>
      </c>
      <c r="P187" s="171"/>
    </row>
    <row r="188" spans="1:16" ht="15.75" thickBot="1" x14ac:dyDescent="0.3">
      <c r="A188" s="299" t="s">
        <v>20</v>
      </c>
      <c r="B188" s="300"/>
      <c r="C188" s="300"/>
      <c r="D188" s="300"/>
      <c r="E188" s="300"/>
      <c r="F188" s="300"/>
      <c r="G188" s="300"/>
      <c r="H188" s="300"/>
      <c r="I188" s="300"/>
      <c r="J188" s="300"/>
      <c r="K188" s="300"/>
      <c r="L188" s="300"/>
      <c r="M188" s="300"/>
      <c r="N188" s="300"/>
      <c r="O188" s="301"/>
      <c r="P188" s="171"/>
    </row>
    <row r="189" spans="1:16" ht="24.75" thickBot="1" x14ac:dyDescent="0.3">
      <c r="A189" s="54" t="s">
        <v>0</v>
      </c>
      <c r="B189" s="54" t="s">
        <v>1</v>
      </c>
      <c r="C189" s="165" t="s">
        <v>2</v>
      </c>
      <c r="D189" s="165" t="s">
        <v>3</v>
      </c>
      <c r="E189" s="165" t="s">
        <v>4</v>
      </c>
      <c r="F189" s="165" t="s">
        <v>5</v>
      </c>
      <c r="G189" s="165" t="s">
        <v>87</v>
      </c>
      <c r="H189" s="282" t="s">
        <v>6</v>
      </c>
      <c r="I189" s="283"/>
      <c r="J189" s="283"/>
      <c r="K189" s="284"/>
      <c r="L189" s="282" t="s">
        <v>19</v>
      </c>
      <c r="M189" s="283"/>
      <c r="N189" s="283"/>
      <c r="O189" s="284"/>
      <c r="P189" s="171"/>
    </row>
    <row r="190" spans="1:16" x14ac:dyDescent="0.25">
      <c r="A190" s="160" t="s">
        <v>7</v>
      </c>
      <c r="B190" s="160" t="s">
        <v>8</v>
      </c>
      <c r="C190" s="56" t="s">
        <v>9</v>
      </c>
      <c r="D190" s="56" t="s">
        <v>9</v>
      </c>
      <c r="E190" s="56" t="s">
        <v>9</v>
      </c>
      <c r="F190" s="56" t="s">
        <v>9</v>
      </c>
      <c r="G190" s="56" t="s">
        <v>9</v>
      </c>
      <c r="H190" s="271" t="s">
        <v>70</v>
      </c>
      <c r="I190" s="271" t="s">
        <v>71</v>
      </c>
      <c r="J190" s="271" t="s">
        <v>12</v>
      </c>
      <c r="K190" s="271" t="s">
        <v>13</v>
      </c>
      <c r="L190" s="271" t="s">
        <v>23</v>
      </c>
      <c r="M190" s="271" t="s">
        <v>72</v>
      </c>
      <c r="N190" s="271" t="s">
        <v>73</v>
      </c>
      <c r="O190" s="271" t="s">
        <v>74</v>
      </c>
      <c r="P190" s="171"/>
    </row>
    <row r="191" spans="1:16" ht="15.75" thickBot="1" x14ac:dyDescent="0.3">
      <c r="A191" s="161"/>
      <c r="B191" s="129"/>
      <c r="C191" s="115" t="s">
        <v>17</v>
      </c>
      <c r="D191" s="115" t="s">
        <v>17</v>
      </c>
      <c r="E191" s="115" t="s">
        <v>17</v>
      </c>
      <c r="F191" s="115" t="s">
        <v>17</v>
      </c>
      <c r="G191" s="115" t="s">
        <v>17</v>
      </c>
      <c r="H191" s="273"/>
      <c r="I191" s="273"/>
      <c r="J191" s="273"/>
      <c r="K191" s="273"/>
      <c r="L191" s="273"/>
      <c r="M191" s="273"/>
      <c r="N191" s="273"/>
      <c r="O191" s="273"/>
      <c r="P191" s="171"/>
    </row>
    <row r="192" spans="1:16" ht="16.5" thickBot="1" x14ac:dyDescent="0.3">
      <c r="A192" s="40">
        <v>78</v>
      </c>
      <c r="B192" s="52" t="s">
        <v>126</v>
      </c>
      <c r="C192" s="51">
        <v>100</v>
      </c>
      <c r="D192" s="117">
        <v>2.35</v>
      </c>
      <c r="E192" s="118">
        <v>4.5999999999999996</v>
      </c>
      <c r="F192" s="118">
        <v>12.3</v>
      </c>
      <c r="G192" s="118">
        <v>100.1</v>
      </c>
      <c r="H192" s="119">
        <v>2.9000000000000001E-2</v>
      </c>
      <c r="I192" s="119">
        <v>6.72</v>
      </c>
      <c r="J192" s="119">
        <v>0</v>
      </c>
      <c r="K192" s="119">
        <v>0</v>
      </c>
      <c r="L192" s="119">
        <v>38.24</v>
      </c>
      <c r="M192" s="119">
        <v>60.79</v>
      </c>
      <c r="N192" s="119">
        <v>29.630000000000003</v>
      </c>
      <c r="O192" s="119">
        <v>6.6</v>
      </c>
      <c r="P192" s="171"/>
    </row>
    <row r="193" spans="1:16" ht="30.75" thickBot="1" x14ac:dyDescent="0.3">
      <c r="A193" s="21">
        <v>139</v>
      </c>
      <c r="B193" s="22" t="s">
        <v>96</v>
      </c>
      <c r="C193" s="21" t="s">
        <v>97</v>
      </c>
      <c r="D193" s="147">
        <v>6.08</v>
      </c>
      <c r="E193" s="147">
        <v>4.5599999999999996</v>
      </c>
      <c r="F193" s="147">
        <v>16.100000000000001</v>
      </c>
      <c r="G193" s="147">
        <v>130.5</v>
      </c>
      <c r="H193" s="21">
        <v>0.15</v>
      </c>
      <c r="I193" s="21">
        <v>1</v>
      </c>
      <c r="J193" s="21">
        <v>0</v>
      </c>
      <c r="K193" s="23">
        <v>2.1</v>
      </c>
      <c r="L193" s="24">
        <v>82</v>
      </c>
      <c r="M193" s="25">
        <v>328</v>
      </c>
      <c r="N193" s="21">
        <v>48</v>
      </c>
      <c r="O193" s="21">
        <v>2.2000000000000002</v>
      </c>
      <c r="P193" s="171"/>
    </row>
    <row r="194" spans="1:16" ht="16.5" thickBot="1" x14ac:dyDescent="0.3">
      <c r="A194" s="47">
        <v>371</v>
      </c>
      <c r="B194" s="37" t="s">
        <v>145</v>
      </c>
      <c r="C194" s="102">
        <v>80</v>
      </c>
      <c r="D194" s="100">
        <v>16.96</v>
      </c>
      <c r="E194" s="100">
        <v>4.96</v>
      </c>
      <c r="F194" s="100">
        <v>0</v>
      </c>
      <c r="G194" s="100">
        <v>113.6</v>
      </c>
      <c r="H194" s="100">
        <v>5.7142857142857141E-2</v>
      </c>
      <c r="I194" s="100">
        <v>0.5714285714285714</v>
      </c>
      <c r="J194" s="100">
        <v>9.1428571428571423</v>
      </c>
      <c r="K194" s="100">
        <v>1.7142857142857144</v>
      </c>
      <c r="L194" s="100">
        <v>28.571428571428573</v>
      </c>
      <c r="M194" s="100">
        <v>155.42857142857142</v>
      </c>
      <c r="N194" s="100">
        <v>20.571428571428569</v>
      </c>
      <c r="O194" s="100">
        <v>0.5714285714285714</v>
      </c>
      <c r="P194" s="171"/>
    </row>
    <row r="195" spans="1:16" ht="32.25" thickBot="1" x14ac:dyDescent="0.3">
      <c r="A195" s="47">
        <v>520</v>
      </c>
      <c r="B195" s="37" t="s">
        <v>45</v>
      </c>
      <c r="C195" s="102">
        <v>150</v>
      </c>
      <c r="D195" s="100">
        <v>3.1500000000000004</v>
      </c>
      <c r="E195" s="100">
        <v>6.75</v>
      </c>
      <c r="F195" s="100">
        <v>21.9</v>
      </c>
      <c r="G195" s="100">
        <v>163.5</v>
      </c>
      <c r="H195" s="100">
        <v>0.13949999999999999</v>
      </c>
      <c r="I195" s="100">
        <v>18.160499999999999</v>
      </c>
      <c r="J195" s="100">
        <v>25.500000000000004</v>
      </c>
      <c r="K195" s="100">
        <v>0</v>
      </c>
      <c r="L195" s="100">
        <v>36.975000000000001</v>
      </c>
      <c r="M195" s="100">
        <v>86.594999999999985</v>
      </c>
      <c r="N195" s="100">
        <v>27.75</v>
      </c>
      <c r="O195" s="100">
        <v>1</v>
      </c>
      <c r="P195" s="171"/>
    </row>
    <row r="196" spans="1:16" ht="30.75" thickBot="1" x14ac:dyDescent="0.3">
      <c r="A196" s="163">
        <v>705</v>
      </c>
      <c r="B196" s="11" t="s">
        <v>21</v>
      </c>
      <c r="C196" s="102">
        <v>200</v>
      </c>
      <c r="D196" s="102">
        <v>0.4</v>
      </c>
      <c r="E196" s="102">
        <v>0</v>
      </c>
      <c r="F196" s="102">
        <v>23.6</v>
      </c>
      <c r="G196" s="102">
        <v>94</v>
      </c>
      <c r="H196" s="102">
        <v>0</v>
      </c>
      <c r="I196" s="102">
        <v>110</v>
      </c>
      <c r="J196" s="102">
        <v>1.6</v>
      </c>
      <c r="K196" s="102">
        <v>0.3</v>
      </c>
      <c r="L196" s="102">
        <v>14</v>
      </c>
      <c r="M196" s="102">
        <v>2</v>
      </c>
      <c r="N196" s="102">
        <v>4</v>
      </c>
      <c r="O196" s="102">
        <v>0.6</v>
      </c>
      <c r="P196" s="171"/>
    </row>
    <row r="197" spans="1:16" ht="60.75" thickBot="1" x14ac:dyDescent="0.3">
      <c r="A197" s="12"/>
      <c r="B197" s="11" t="s">
        <v>24</v>
      </c>
      <c r="C197" s="244">
        <v>60</v>
      </c>
      <c r="D197" s="119">
        <v>4.2</v>
      </c>
      <c r="E197" s="119">
        <v>0.6</v>
      </c>
      <c r="F197" s="119">
        <v>27.6</v>
      </c>
      <c r="G197" s="119">
        <v>132</v>
      </c>
      <c r="H197" s="119">
        <v>0.1</v>
      </c>
      <c r="I197" s="119">
        <v>0</v>
      </c>
      <c r="J197" s="119">
        <v>0</v>
      </c>
      <c r="K197" s="119">
        <v>1.3</v>
      </c>
      <c r="L197" s="119">
        <v>10.8</v>
      </c>
      <c r="M197" s="119">
        <v>52.2</v>
      </c>
      <c r="N197" s="119">
        <v>11.4</v>
      </c>
      <c r="O197" s="119">
        <v>2.4</v>
      </c>
      <c r="P197" s="171"/>
    </row>
    <row r="198" spans="1:16" ht="15.75" thickBot="1" x14ac:dyDescent="0.3">
      <c r="A198" s="165" t="s">
        <v>104</v>
      </c>
      <c r="B198" s="78"/>
      <c r="C198" s="154"/>
      <c r="D198" s="59">
        <f>D197+D196+D195+D194+D193+D192</f>
        <v>33.14</v>
      </c>
      <c r="E198" s="59">
        <f t="shared" ref="E198:O198" si="26">E197+E196+E195+E194+E193+E192</f>
        <v>21.47</v>
      </c>
      <c r="F198" s="59">
        <f t="shared" si="26"/>
        <v>101.49999999999999</v>
      </c>
      <c r="G198" s="59">
        <f t="shared" si="26"/>
        <v>733.7</v>
      </c>
      <c r="H198" s="59">
        <f t="shared" si="26"/>
        <v>0.47564285714285715</v>
      </c>
      <c r="I198" s="59">
        <f t="shared" si="26"/>
        <v>136.4519285714286</v>
      </c>
      <c r="J198" s="59">
        <f t="shared" si="26"/>
        <v>36.242857142857147</v>
      </c>
      <c r="K198" s="59">
        <f t="shared" si="26"/>
        <v>5.4142857142857146</v>
      </c>
      <c r="L198" s="59">
        <f t="shared" si="26"/>
        <v>210.5864285714286</v>
      </c>
      <c r="M198" s="59">
        <f t="shared" si="26"/>
        <v>685.01357142857137</v>
      </c>
      <c r="N198" s="59">
        <f t="shared" si="26"/>
        <v>141.35142857142856</v>
      </c>
      <c r="O198" s="59">
        <f t="shared" si="26"/>
        <v>13.37142857142857</v>
      </c>
      <c r="P198" s="171"/>
    </row>
    <row r="199" spans="1:16" s="53" customFormat="1" ht="12.75" thickBot="1" x14ac:dyDescent="0.25">
      <c r="A199" s="295" t="s">
        <v>90</v>
      </c>
      <c r="B199" s="294"/>
      <c r="C199" s="294"/>
      <c r="D199" s="294"/>
      <c r="E199" s="294"/>
      <c r="F199" s="294"/>
      <c r="G199" s="294"/>
      <c r="H199" s="294"/>
      <c r="I199" s="294"/>
      <c r="J199" s="294"/>
      <c r="K199" s="294"/>
      <c r="L199" s="294"/>
      <c r="M199" s="294"/>
      <c r="N199" s="294"/>
      <c r="O199" s="296"/>
    </row>
    <row r="200" spans="1:16" s="53" customFormat="1" ht="24.75" customHeight="1" thickBot="1" x14ac:dyDescent="0.25">
      <c r="A200" s="271" t="s">
        <v>88</v>
      </c>
      <c r="B200" s="271" t="s">
        <v>89</v>
      </c>
      <c r="C200" s="165" t="s">
        <v>2</v>
      </c>
      <c r="D200" s="165" t="s">
        <v>3</v>
      </c>
      <c r="E200" s="165" t="s">
        <v>4</v>
      </c>
      <c r="F200" s="165" t="s">
        <v>5</v>
      </c>
      <c r="G200" s="165" t="s">
        <v>87</v>
      </c>
      <c r="H200" s="282" t="s">
        <v>6</v>
      </c>
      <c r="I200" s="283"/>
      <c r="J200" s="283"/>
      <c r="K200" s="284"/>
      <c r="L200" s="282" t="s">
        <v>19</v>
      </c>
      <c r="M200" s="283"/>
      <c r="N200" s="283"/>
      <c r="O200" s="284"/>
    </row>
    <row r="201" spans="1:16" s="53" customFormat="1" ht="15" customHeight="1" x14ac:dyDescent="0.2">
      <c r="A201" s="272"/>
      <c r="B201" s="272"/>
      <c r="C201" s="56" t="s">
        <v>9</v>
      </c>
      <c r="D201" s="56" t="s">
        <v>9</v>
      </c>
      <c r="E201" s="56" t="s">
        <v>9</v>
      </c>
      <c r="F201" s="56" t="s">
        <v>9</v>
      </c>
      <c r="G201" s="56" t="s">
        <v>9</v>
      </c>
      <c r="H201" s="271" t="s">
        <v>70</v>
      </c>
      <c r="I201" s="271" t="s">
        <v>71</v>
      </c>
      <c r="J201" s="271" t="s">
        <v>12</v>
      </c>
      <c r="K201" s="271" t="s">
        <v>13</v>
      </c>
      <c r="L201" s="271" t="s">
        <v>23</v>
      </c>
      <c r="M201" s="271" t="s">
        <v>72</v>
      </c>
      <c r="N201" s="271" t="s">
        <v>73</v>
      </c>
      <c r="O201" s="271" t="s">
        <v>74</v>
      </c>
    </row>
    <row r="202" spans="1:16" s="53" customFormat="1" ht="15.75" customHeight="1" thickBot="1" x14ac:dyDescent="0.25">
      <c r="A202" s="272"/>
      <c r="B202" s="272"/>
      <c r="C202" s="115" t="s">
        <v>17</v>
      </c>
      <c r="D202" s="115" t="s">
        <v>17</v>
      </c>
      <c r="E202" s="115" t="s">
        <v>17</v>
      </c>
      <c r="F202" s="115" t="s">
        <v>17</v>
      </c>
      <c r="G202" s="115" t="s">
        <v>17</v>
      </c>
      <c r="H202" s="273"/>
      <c r="I202" s="273"/>
      <c r="J202" s="273"/>
      <c r="K202" s="273"/>
      <c r="L202" s="273"/>
      <c r="M202" s="273"/>
      <c r="N202" s="273"/>
      <c r="O202" s="273"/>
    </row>
    <row r="203" spans="1:16" s="53" customFormat="1" ht="32.25" thickBot="1" x14ac:dyDescent="0.25">
      <c r="A203" s="21"/>
      <c r="B203" s="52" t="s">
        <v>132</v>
      </c>
      <c r="C203" s="102">
        <v>75</v>
      </c>
      <c r="D203" s="84">
        <v>7.2</v>
      </c>
      <c r="E203" s="84">
        <v>16.3</v>
      </c>
      <c r="F203" s="84">
        <v>30.7</v>
      </c>
      <c r="G203" s="84">
        <v>299</v>
      </c>
      <c r="H203" s="36">
        <v>2.2000000000000002</v>
      </c>
      <c r="I203" s="36">
        <v>0.23</v>
      </c>
      <c r="J203" s="36">
        <v>1.3</v>
      </c>
      <c r="K203" s="36">
        <v>3.5</v>
      </c>
      <c r="L203" s="36">
        <v>25.6</v>
      </c>
      <c r="M203" s="36">
        <v>0.32</v>
      </c>
      <c r="N203" s="36">
        <v>12</v>
      </c>
      <c r="O203" s="36">
        <v>1.5</v>
      </c>
    </row>
    <row r="204" spans="1:16" s="53" customFormat="1" ht="15.75" thickBot="1" x14ac:dyDescent="0.25">
      <c r="A204" s="178">
        <v>684.68499999999995</v>
      </c>
      <c r="B204" s="186" t="s">
        <v>117</v>
      </c>
      <c r="C204" s="102" t="s">
        <v>115</v>
      </c>
      <c r="D204" s="90">
        <v>4.9000000000000004</v>
      </c>
      <c r="E204" s="100">
        <v>0</v>
      </c>
      <c r="F204" s="119">
        <v>15</v>
      </c>
      <c r="G204" s="119">
        <v>58</v>
      </c>
      <c r="H204" s="119">
        <v>0</v>
      </c>
      <c r="I204" s="119">
        <v>0</v>
      </c>
      <c r="J204" s="119">
        <v>0</v>
      </c>
      <c r="K204" s="119">
        <v>0</v>
      </c>
      <c r="L204" s="119">
        <v>6</v>
      </c>
      <c r="M204" s="119">
        <v>4</v>
      </c>
      <c r="N204" s="119">
        <v>3</v>
      </c>
      <c r="O204" s="119">
        <v>0.4</v>
      </c>
    </row>
    <row r="205" spans="1:16" s="53" customFormat="1" ht="12.75" thickBot="1" x14ac:dyDescent="0.25">
      <c r="A205" s="54" t="s">
        <v>104</v>
      </c>
      <c r="B205" s="189"/>
      <c r="C205" s="131"/>
      <c r="D205" s="60">
        <f>D204+D203</f>
        <v>12.100000000000001</v>
      </c>
      <c r="E205" s="60">
        <f t="shared" ref="E205:O205" si="27">E204+E203</f>
        <v>16.3</v>
      </c>
      <c r="F205" s="60">
        <f t="shared" si="27"/>
        <v>45.7</v>
      </c>
      <c r="G205" s="60">
        <f t="shared" si="27"/>
        <v>357</v>
      </c>
      <c r="H205" s="60">
        <f t="shared" si="27"/>
        <v>2.2000000000000002</v>
      </c>
      <c r="I205" s="60">
        <f t="shared" si="27"/>
        <v>0.23</v>
      </c>
      <c r="J205" s="60">
        <f t="shared" si="27"/>
        <v>1.3</v>
      </c>
      <c r="K205" s="60">
        <f t="shared" si="27"/>
        <v>3.5</v>
      </c>
      <c r="L205" s="60">
        <f t="shared" si="27"/>
        <v>31.6</v>
      </c>
      <c r="M205" s="60">
        <f t="shared" si="27"/>
        <v>4.32</v>
      </c>
      <c r="N205" s="60">
        <f t="shared" si="27"/>
        <v>15</v>
      </c>
      <c r="O205" s="60">
        <f t="shared" si="27"/>
        <v>1.9</v>
      </c>
    </row>
    <row r="206" spans="1:16" s="53" customFormat="1" ht="12.75" customHeight="1" thickBot="1" x14ac:dyDescent="0.25">
      <c r="A206" s="282" t="s">
        <v>91</v>
      </c>
      <c r="B206" s="283"/>
      <c r="C206" s="190"/>
      <c r="D206" s="60">
        <f t="shared" ref="D206:O206" si="28">D205+D198+D187</f>
        <v>58.900000000000006</v>
      </c>
      <c r="E206" s="60">
        <f t="shared" si="28"/>
        <v>54.41</v>
      </c>
      <c r="F206" s="60">
        <f t="shared" si="28"/>
        <v>227.21999999999997</v>
      </c>
      <c r="G206" s="60">
        <f t="shared" si="28"/>
        <v>1623</v>
      </c>
      <c r="H206" s="60">
        <f t="shared" si="28"/>
        <v>3.2626428571428576</v>
      </c>
      <c r="I206" s="60">
        <f t="shared" si="28"/>
        <v>139.28192857142858</v>
      </c>
      <c r="J206" s="60">
        <f t="shared" si="28"/>
        <v>124.63285714285715</v>
      </c>
      <c r="K206" s="60">
        <f t="shared" si="28"/>
        <v>8.9142857142857146</v>
      </c>
      <c r="L206" s="60">
        <f t="shared" si="28"/>
        <v>401.58542857142857</v>
      </c>
      <c r="M206" s="60">
        <f t="shared" si="28"/>
        <v>902.89057142857143</v>
      </c>
      <c r="N206" s="60">
        <f t="shared" si="28"/>
        <v>249.46742857142857</v>
      </c>
      <c r="O206" s="60">
        <f t="shared" si="28"/>
        <v>22.351428571428571</v>
      </c>
    </row>
    <row r="207" spans="1:16" s="53" customFormat="1" ht="12.75" customHeight="1" x14ac:dyDescent="0.2">
      <c r="A207" s="181"/>
      <c r="B207" s="181"/>
      <c r="C207" s="195"/>
      <c r="D207" s="183"/>
      <c r="E207" s="183"/>
      <c r="F207" s="183"/>
      <c r="G207" s="183"/>
      <c r="H207" s="183"/>
      <c r="I207" s="183"/>
      <c r="J207" s="183"/>
      <c r="K207" s="183"/>
      <c r="L207" s="183"/>
      <c r="M207" s="183"/>
      <c r="N207" s="183"/>
      <c r="O207" s="183"/>
    </row>
    <row r="208" spans="1:16" ht="15.75" thickBot="1" x14ac:dyDescent="0.3">
      <c r="A208" s="293" t="s">
        <v>38</v>
      </c>
      <c r="B208" s="293"/>
      <c r="C208" s="293"/>
      <c r="D208" s="293"/>
      <c r="E208" s="293"/>
      <c r="F208" s="293"/>
      <c r="G208" s="293"/>
      <c r="H208" s="293"/>
      <c r="I208" s="293"/>
      <c r="J208" s="293"/>
      <c r="K208" s="293"/>
      <c r="L208" s="293"/>
      <c r="M208" s="293"/>
      <c r="N208" s="293"/>
      <c r="O208" s="293"/>
      <c r="P208" s="171"/>
    </row>
    <row r="209" spans="1:16" ht="15.75" thickBot="1" x14ac:dyDescent="0.3">
      <c r="A209" s="295" t="s">
        <v>41</v>
      </c>
      <c r="B209" s="294"/>
      <c r="C209" s="294"/>
      <c r="D209" s="294"/>
      <c r="E209" s="294"/>
      <c r="F209" s="294"/>
      <c r="G209" s="294"/>
      <c r="H209" s="294"/>
      <c r="I209" s="294"/>
      <c r="J209" s="294"/>
      <c r="K209" s="294"/>
      <c r="L209" s="294"/>
      <c r="M209" s="294"/>
      <c r="N209" s="294"/>
      <c r="O209" s="296"/>
      <c r="P209" s="171"/>
    </row>
    <row r="210" spans="1:16" ht="24.75" thickBot="1" x14ac:dyDescent="0.3">
      <c r="A210" s="54" t="s">
        <v>0</v>
      </c>
      <c r="B210" s="54" t="s">
        <v>1</v>
      </c>
      <c r="C210" s="165" t="s">
        <v>2</v>
      </c>
      <c r="D210" s="165" t="s">
        <v>3</v>
      </c>
      <c r="E210" s="165" t="s">
        <v>4</v>
      </c>
      <c r="F210" s="165" t="s">
        <v>5</v>
      </c>
      <c r="G210" s="165" t="s">
        <v>87</v>
      </c>
      <c r="H210" s="282" t="s">
        <v>6</v>
      </c>
      <c r="I210" s="283"/>
      <c r="J210" s="283"/>
      <c r="K210" s="284"/>
      <c r="L210" s="282" t="s">
        <v>19</v>
      </c>
      <c r="M210" s="283"/>
      <c r="N210" s="283"/>
      <c r="O210" s="284"/>
      <c r="P210" s="171"/>
    </row>
    <row r="211" spans="1:16" x14ac:dyDescent="0.25">
      <c r="A211" s="160" t="s">
        <v>7</v>
      </c>
      <c r="B211" s="160" t="s">
        <v>8</v>
      </c>
      <c r="C211" s="56" t="s">
        <v>9</v>
      </c>
      <c r="D211" s="56" t="s">
        <v>9</v>
      </c>
      <c r="E211" s="56" t="s">
        <v>9</v>
      </c>
      <c r="F211" s="56" t="s">
        <v>9</v>
      </c>
      <c r="G211" s="56" t="s">
        <v>9</v>
      </c>
      <c r="H211" s="271" t="s">
        <v>70</v>
      </c>
      <c r="I211" s="271" t="s">
        <v>71</v>
      </c>
      <c r="J211" s="271" t="s">
        <v>12</v>
      </c>
      <c r="K211" s="271" t="s">
        <v>13</v>
      </c>
      <c r="L211" s="271" t="s">
        <v>23</v>
      </c>
      <c r="M211" s="271" t="s">
        <v>72</v>
      </c>
      <c r="N211" s="271" t="s">
        <v>73</v>
      </c>
      <c r="O211" s="271" t="s">
        <v>74</v>
      </c>
      <c r="P211" s="171"/>
    </row>
    <row r="212" spans="1:16" ht="15.75" thickBot="1" x14ac:dyDescent="0.3">
      <c r="A212" s="161"/>
      <c r="B212" s="129"/>
      <c r="C212" s="115" t="s">
        <v>17</v>
      </c>
      <c r="D212" s="115" t="s">
        <v>17</v>
      </c>
      <c r="E212" s="115" t="s">
        <v>17</v>
      </c>
      <c r="F212" s="115" t="s">
        <v>17</v>
      </c>
      <c r="G212" s="115" t="s">
        <v>17</v>
      </c>
      <c r="H212" s="273"/>
      <c r="I212" s="273"/>
      <c r="J212" s="273"/>
      <c r="K212" s="273"/>
      <c r="L212" s="273"/>
      <c r="M212" s="273"/>
      <c r="N212" s="273"/>
      <c r="O212" s="273"/>
      <c r="P212" s="171"/>
    </row>
    <row r="213" spans="1:16" ht="45.75" thickBot="1" x14ac:dyDescent="0.3">
      <c r="A213" s="141">
        <v>366</v>
      </c>
      <c r="B213" s="43" t="s">
        <v>108</v>
      </c>
      <c r="C213" s="142" t="s">
        <v>157</v>
      </c>
      <c r="D213" s="84">
        <v>13.514999999999999</v>
      </c>
      <c r="E213" s="84">
        <v>9.4625000000000021</v>
      </c>
      <c r="F213" s="84">
        <v>15.637499999999999</v>
      </c>
      <c r="G213" s="84">
        <v>197.15000000000003</v>
      </c>
      <c r="H213" s="100">
        <v>4.0500000000000001E-2</v>
      </c>
      <c r="I213" s="100">
        <v>0.22999999999999998</v>
      </c>
      <c r="J213" s="100">
        <v>30</v>
      </c>
      <c r="K213" s="100">
        <v>0.01</v>
      </c>
      <c r="L213" s="100">
        <v>125.825</v>
      </c>
      <c r="M213" s="100">
        <v>168.67500000000001</v>
      </c>
      <c r="N213" s="100">
        <v>18.349999999999998</v>
      </c>
      <c r="O213" s="100">
        <v>0.8571428571428571</v>
      </c>
      <c r="P213" s="171"/>
    </row>
    <row r="214" spans="1:16" ht="15.75" thickBot="1" x14ac:dyDescent="0.3">
      <c r="A214" s="178">
        <v>684.68499999999995</v>
      </c>
      <c r="B214" s="186" t="s">
        <v>117</v>
      </c>
      <c r="C214" s="42" t="s">
        <v>115</v>
      </c>
      <c r="D214" s="119">
        <v>0.2</v>
      </c>
      <c r="E214" s="119">
        <v>0</v>
      </c>
      <c r="F214" s="119">
        <v>15</v>
      </c>
      <c r="G214" s="119">
        <v>115.99999999999999</v>
      </c>
      <c r="H214" s="119">
        <v>0</v>
      </c>
      <c r="I214" s="119">
        <v>0</v>
      </c>
      <c r="J214" s="119">
        <v>0</v>
      </c>
      <c r="K214" s="119">
        <v>0</v>
      </c>
      <c r="L214" s="119">
        <v>6</v>
      </c>
      <c r="M214" s="119">
        <v>4</v>
      </c>
      <c r="N214" s="119">
        <v>3</v>
      </c>
      <c r="O214" s="119">
        <v>0.4</v>
      </c>
      <c r="P214" s="171"/>
    </row>
    <row r="215" spans="1:16" ht="15.75" thickBot="1" x14ac:dyDescent="0.3">
      <c r="A215" s="165" t="s">
        <v>104</v>
      </c>
      <c r="B215" s="146"/>
      <c r="C215" s="146"/>
      <c r="D215" s="79">
        <f>D214+D213</f>
        <v>13.714999999999998</v>
      </c>
      <c r="E215" s="79">
        <f t="shared" ref="E215:O215" si="29">E214+E213</f>
        <v>9.4625000000000021</v>
      </c>
      <c r="F215" s="79">
        <f t="shared" si="29"/>
        <v>30.637499999999999</v>
      </c>
      <c r="G215" s="79">
        <f t="shared" si="29"/>
        <v>313.15000000000003</v>
      </c>
      <c r="H215" s="79">
        <f t="shared" si="29"/>
        <v>4.0500000000000001E-2</v>
      </c>
      <c r="I215" s="79">
        <f t="shared" si="29"/>
        <v>0.22999999999999998</v>
      </c>
      <c r="J215" s="79">
        <f t="shared" si="29"/>
        <v>30</v>
      </c>
      <c r="K215" s="79">
        <f t="shared" si="29"/>
        <v>0.01</v>
      </c>
      <c r="L215" s="79">
        <f t="shared" si="29"/>
        <v>131.82499999999999</v>
      </c>
      <c r="M215" s="79">
        <f t="shared" si="29"/>
        <v>172.67500000000001</v>
      </c>
      <c r="N215" s="79">
        <f t="shared" si="29"/>
        <v>21.349999999999998</v>
      </c>
      <c r="O215" s="79">
        <f t="shared" si="29"/>
        <v>1.2571428571428571</v>
      </c>
      <c r="P215" s="171"/>
    </row>
    <row r="216" spans="1:16" ht="15.75" thickBot="1" x14ac:dyDescent="0.3">
      <c r="A216" s="295" t="s">
        <v>20</v>
      </c>
      <c r="B216" s="294"/>
      <c r="C216" s="294"/>
      <c r="D216" s="294"/>
      <c r="E216" s="294"/>
      <c r="F216" s="294"/>
      <c r="G216" s="294"/>
      <c r="H216" s="294"/>
      <c r="I216" s="294"/>
      <c r="J216" s="294"/>
      <c r="K216" s="294"/>
      <c r="L216" s="294"/>
      <c r="M216" s="294"/>
      <c r="N216" s="294"/>
      <c r="O216" s="296"/>
      <c r="P216" s="171"/>
    </row>
    <row r="217" spans="1:16" ht="24.75" thickBot="1" x14ac:dyDescent="0.3">
      <c r="A217" s="54" t="s">
        <v>0</v>
      </c>
      <c r="B217" s="54" t="s">
        <v>1</v>
      </c>
      <c r="C217" s="165" t="s">
        <v>2</v>
      </c>
      <c r="D217" s="165" t="s">
        <v>3</v>
      </c>
      <c r="E217" s="165" t="s">
        <v>4</v>
      </c>
      <c r="F217" s="165" t="s">
        <v>5</v>
      </c>
      <c r="G217" s="165" t="s">
        <v>87</v>
      </c>
      <c r="H217" s="282" t="s">
        <v>6</v>
      </c>
      <c r="I217" s="283"/>
      <c r="J217" s="283"/>
      <c r="K217" s="284"/>
      <c r="L217" s="282" t="s">
        <v>19</v>
      </c>
      <c r="M217" s="283"/>
      <c r="N217" s="283"/>
      <c r="O217" s="284"/>
      <c r="P217" s="171"/>
    </row>
    <row r="218" spans="1:16" x14ac:dyDescent="0.25">
      <c r="A218" s="160" t="s">
        <v>7</v>
      </c>
      <c r="B218" s="160" t="s">
        <v>8</v>
      </c>
      <c r="C218" s="56" t="s">
        <v>9</v>
      </c>
      <c r="D218" s="56" t="s">
        <v>9</v>
      </c>
      <c r="E218" s="56" t="s">
        <v>9</v>
      </c>
      <c r="F218" s="56" t="s">
        <v>9</v>
      </c>
      <c r="G218" s="56" t="s">
        <v>9</v>
      </c>
      <c r="H218" s="271" t="s">
        <v>70</v>
      </c>
      <c r="I218" s="271" t="s">
        <v>71</v>
      </c>
      <c r="J218" s="271" t="s">
        <v>12</v>
      </c>
      <c r="K218" s="271" t="s">
        <v>13</v>
      </c>
      <c r="L218" s="271" t="s">
        <v>23</v>
      </c>
      <c r="M218" s="271" t="s">
        <v>72</v>
      </c>
      <c r="N218" s="271" t="s">
        <v>73</v>
      </c>
      <c r="O218" s="271" t="s">
        <v>74</v>
      </c>
      <c r="P218" s="171"/>
    </row>
    <row r="219" spans="1:16" ht="15.75" thickBot="1" x14ac:dyDescent="0.3">
      <c r="A219" s="161"/>
      <c r="B219" s="129"/>
      <c r="C219" s="115" t="s">
        <v>17</v>
      </c>
      <c r="D219" s="115" t="s">
        <v>17</v>
      </c>
      <c r="E219" s="115" t="s">
        <v>17</v>
      </c>
      <c r="F219" s="115" t="s">
        <v>17</v>
      </c>
      <c r="G219" s="115" t="s">
        <v>17</v>
      </c>
      <c r="H219" s="273"/>
      <c r="I219" s="273"/>
      <c r="J219" s="273"/>
      <c r="K219" s="273"/>
      <c r="L219" s="273"/>
      <c r="M219" s="273"/>
      <c r="N219" s="273"/>
      <c r="O219" s="273"/>
      <c r="P219" s="171"/>
    </row>
    <row r="220" spans="1:16" ht="32.25" thickBot="1" x14ac:dyDescent="0.3">
      <c r="A220" s="40"/>
      <c r="B220" s="52" t="s">
        <v>62</v>
      </c>
      <c r="C220" s="51">
        <v>30</v>
      </c>
      <c r="D220" s="117">
        <v>0.42</v>
      </c>
      <c r="E220" s="118">
        <v>1.86</v>
      </c>
      <c r="F220" s="118">
        <v>3.9</v>
      </c>
      <c r="G220" s="118">
        <v>33.6</v>
      </c>
      <c r="H220" s="117">
        <v>0</v>
      </c>
      <c r="I220" s="119">
        <v>3.6</v>
      </c>
      <c r="J220" s="119">
        <v>84</v>
      </c>
      <c r="K220" s="119">
        <v>0.9</v>
      </c>
      <c r="L220" s="119">
        <v>11.46</v>
      </c>
      <c r="M220" s="119">
        <v>8.52</v>
      </c>
      <c r="N220" s="119">
        <v>5.0999999999999996</v>
      </c>
      <c r="O220" s="119">
        <v>0.48</v>
      </c>
      <c r="P220" s="171"/>
    </row>
    <row r="221" spans="1:16" ht="38.25" customHeight="1" thickBot="1" x14ac:dyDescent="0.3">
      <c r="A221" s="163">
        <v>111</v>
      </c>
      <c r="B221" s="11" t="s">
        <v>53</v>
      </c>
      <c r="C221" s="164" t="s">
        <v>98</v>
      </c>
      <c r="D221" s="119">
        <v>40.400000000000006</v>
      </c>
      <c r="E221" s="119">
        <v>50.960000000000008</v>
      </c>
      <c r="F221" s="119">
        <v>38.480000000000004</v>
      </c>
      <c r="G221" s="119">
        <v>656.9</v>
      </c>
      <c r="H221" s="119">
        <v>4.7499999999999994E-2</v>
      </c>
      <c r="I221" s="119">
        <v>10.2875</v>
      </c>
      <c r="J221" s="119">
        <v>0</v>
      </c>
      <c r="K221" s="119">
        <v>0</v>
      </c>
      <c r="L221" s="119">
        <v>44.375</v>
      </c>
      <c r="M221" s="119">
        <v>53.224999999999994</v>
      </c>
      <c r="N221" s="119">
        <v>26.25</v>
      </c>
      <c r="O221" s="119">
        <v>1.1000000000000001</v>
      </c>
      <c r="P221" s="171"/>
    </row>
    <row r="222" spans="1:16" ht="45.75" thickBot="1" x14ac:dyDescent="0.3">
      <c r="A222" s="69" t="s">
        <v>156</v>
      </c>
      <c r="B222" s="11" t="s">
        <v>123</v>
      </c>
      <c r="C222" s="102" t="s">
        <v>85</v>
      </c>
      <c r="D222" s="100">
        <v>13.799999999999999</v>
      </c>
      <c r="E222" s="100">
        <v>2.6</v>
      </c>
      <c r="F222" s="100">
        <v>5.5</v>
      </c>
      <c r="G222" s="100">
        <v>127</v>
      </c>
      <c r="H222" s="100">
        <v>4.4000000000000004E-2</v>
      </c>
      <c r="I222" s="100">
        <v>0</v>
      </c>
      <c r="J222" s="100">
        <v>33</v>
      </c>
      <c r="K222" s="100">
        <v>0</v>
      </c>
      <c r="L222" s="100">
        <v>30.800000000000004</v>
      </c>
      <c r="M222" s="100">
        <v>50.6</v>
      </c>
      <c r="N222" s="100">
        <v>6.6</v>
      </c>
      <c r="O222" s="100">
        <v>1.5</v>
      </c>
      <c r="P222" s="171"/>
    </row>
    <row r="223" spans="1:16" ht="32.25" thickBot="1" x14ac:dyDescent="0.3">
      <c r="A223" s="162">
        <v>516</v>
      </c>
      <c r="B223" s="37" t="s">
        <v>42</v>
      </c>
      <c r="C223" s="102">
        <v>150</v>
      </c>
      <c r="D223" s="158">
        <v>5.2500000000000009</v>
      </c>
      <c r="E223" s="158">
        <v>6.1499999999999995</v>
      </c>
      <c r="F223" s="158">
        <v>35.25</v>
      </c>
      <c r="G223" s="158">
        <v>220.5</v>
      </c>
      <c r="H223" s="158">
        <v>8.4000000000000005E-2</v>
      </c>
      <c r="I223" s="158">
        <v>0</v>
      </c>
      <c r="J223" s="158">
        <v>0</v>
      </c>
      <c r="K223" s="158">
        <v>0</v>
      </c>
      <c r="L223" s="158">
        <v>7.4850000000000003</v>
      </c>
      <c r="M223" s="158">
        <v>47.505000000000003</v>
      </c>
      <c r="N223" s="158">
        <v>22.68</v>
      </c>
      <c r="O223" s="158">
        <v>0.8</v>
      </c>
      <c r="P223" s="171"/>
    </row>
    <row r="224" spans="1:16" ht="30.75" thickBot="1" x14ac:dyDescent="0.3">
      <c r="A224" s="163">
        <v>634</v>
      </c>
      <c r="B224" s="11" t="s">
        <v>100</v>
      </c>
      <c r="C224" s="158">
        <v>200</v>
      </c>
      <c r="D224" s="119">
        <v>0.6</v>
      </c>
      <c r="E224" s="119">
        <v>0</v>
      </c>
      <c r="F224" s="119">
        <v>46.6</v>
      </c>
      <c r="G224" s="119">
        <v>182</v>
      </c>
      <c r="H224" s="119">
        <v>0.02</v>
      </c>
      <c r="I224" s="119">
        <v>26</v>
      </c>
      <c r="J224" s="119">
        <v>0</v>
      </c>
      <c r="K224" s="119">
        <v>0</v>
      </c>
      <c r="L224" s="119">
        <v>18</v>
      </c>
      <c r="M224" s="119">
        <v>18</v>
      </c>
      <c r="N224" s="119">
        <v>12</v>
      </c>
      <c r="O224" s="119">
        <v>0.8</v>
      </c>
      <c r="P224" s="171"/>
    </row>
    <row r="225" spans="1:16" ht="60.75" thickBot="1" x14ac:dyDescent="0.3">
      <c r="A225" s="12"/>
      <c r="B225" s="11" t="s">
        <v>24</v>
      </c>
      <c r="C225" s="158">
        <v>60</v>
      </c>
      <c r="D225" s="119">
        <v>4.2</v>
      </c>
      <c r="E225" s="119">
        <v>0.6</v>
      </c>
      <c r="F225" s="119">
        <v>27.6</v>
      </c>
      <c r="G225" s="119">
        <v>132</v>
      </c>
      <c r="H225" s="119">
        <v>0.1</v>
      </c>
      <c r="I225" s="119">
        <v>0</v>
      </c>
      <c r="J225" s="119">
        <v>0</v>
      </c>
      <c r="K225" s="119">
        <v>1.3</v>
      </c>
      <c r="L225" s="119">
        <v>10.8</v>
      </c>
      <c r="M225" s="119">
        <v>52.2</v>
      </c>
      <c r="N225" s="119">
        <v>11.4</v>
      </c>
      <c r="O225" s="119">
        <v>2.4</v>
      </c>
      <c r="P225" s="171"/>
    </row>
    <row r="226" spans="1:16" ht="15.75" thickBot="1" x14ac:dyDescent="0.3">
      <c r="A226" s="165" t="s">
        <v>104</v>
      </c>
      <c r="B226" s="78"/>
      <c r="C226" s="154"/>
      <c r="D226" s="59">
        <f>D225+D224+D223+D222+D221+D220</f>
        <v>64.67</v>
      </c>
      <c r="E226" s="59">
        <f t="shared" ref="E226:O226" si="30">E225+E224+E223+E222+E221+E220</f>
        <v>62.170000000000009</v>
      </c>
      <c r="F226" s="59">
        <f t="shared" si="30"/>
        <v>157.33000000000001</v>
      </c>
      <c r="G226" s="59">
        <f t="shared" si="30"/>
        <v>1352</v>
      </c>
      <c r="H226" s="59">
        <f t="shared" si="30"/>
        <v>0.29550000000000004</v>
      </c>
      <c r="I226" s="59">
        <f t="shared" si="30"/>
        <v>39.887500000000003</v>
      </c>
      <c r="J226" s="59">
        <f t="shared" si="30"/>
        <v>117</v>
      </c>
      <c r="K226" s="59">
        <f t="shared" si="30"/>
        <v>2.2000000000000002</v>
      </c>
      <c r="L226" s="59">
        <f t="shared" si="30"/>
        <v>122.92000000000002</v>
      </c>
      <c r="M226" s="59">
        <f t="shared" si="30"/>
        <v>230.05</v>
      </c>
      <c r="N226" s="59">
        <f t="shared" si="30"/>
        <v>84.03</v>
      </c>
      <c r="O226" s="59">
        <f t="shared" si="30"/>
        <v>7.08</v>
      </c>
      <c r="P226" s="171"/>
    </row>
    <row r="227" spans="1:16" s="53" customFormat="1" ht="12.75" thickBot="1" x14ac:dyDescent="0.25">
      <c r="A227" s="294" t="s">
        <v>90</v>
      </c>
      <c r="B227" s="294"/>
      <c r="C227" s="294"/>
      <c r="D227" s="294"/>
      <c r="E227" s="294"/>
      <c r="F227" s="294"/>
      <c r="G227" s="294"/>
      <c r="H227" s="294"/>
      <c r="I227" s="294"/>
      <c r="J227" s="294"/>
      <c r="K227" s="294"/>
      <c r="L227" s="294"/>
      <c r="M227" s="294"/>
      <c r="N227" s="294"/>
      <c r="O227" s="294"/>
    </row>
    <row r="228" spans="1:16" s="53" customFormat="1" ht="24.75" customHeight="1" thickBot="1" x14ac:dyDescent="0.25">
      <c r="A228" s="271" t="s">
        <v>88</v>
      </c>
      <c r="B228" s="271" t="s">
        <v>89</v>
      </c>
      <c r="C228" s="165" t="s">
        <v>2</v>
      </c>
      <c r="D228" s="165" t="s">
        <v>3</v>
      </c>
      <c r="E228" s="165" t="s">
        <v>4</v>
      </c>
      <c r="F228" s="165" t="s">
        <v>5</v>
      </c>
      <c r="G228" s="165" t="s">
        <v>87</v>
      </c>
      <c r="H228" s="282" t="s">
        <v>6</v>
      </c>
      <c r="I228" s="283"/>
      <c r="J228" s="283"/>
      <c r="K228" s="284"/>
      <c r="L228" s="282" t="s">
        <v>19</v>
      </c>
      <c r="M228" s="283"/>
      <c r="N228" s="283"/>
      <c r="O228" s="284"/>
    </row>
    <row r="229" spans="1:16" s="53" customFormat="1" ht="15" customHeight="1" x14ac:dyDescent="0.2">
      <c r="A229" s="272"/>
      <c r="B229" s="272"/>
      <c r="C229" s="56" t="s">
        <v>9</v>
      </c>
      <c r="D229" s="56" t="s">
        <v>9</v>
      </c>
      <c r="E229" s="56" t="s">
        <v>9</v>
      </c>
      <c r="F229" s="56" t="s">
        <v>9</v>
      </c>
      <c r="G229" s="56" t="s">
        <v>9</v>
      </c>
      <c r="H229" s="271" t="s">
        <v>70</v>
      </c>
      <c r="I229" s="271" t="s">
        <v>71</v>
      </c>
      <c r="J229" s="271" t="s">
        <v>12</v>
      </c>
      <c r="K229" s="271" t="s">
        <v>13</v>
      </c>
      <c r="L229" s="271" t="s">
        <v>23</v>
      </c>
      <c r="M229" s="271" t="s">
        <v>72</v>
      </c>
      <c r="N229" s="271" t="s">
        <v>73</v>
      </c>
      <c r="O229" s="271" t="s">
        <v>74</v>
      </c>
    </row>
    <row r="230" spans="1:16" s="53" customFormat="1" ht="15.75" customHeight="1" thickBot="1" x14ac:dyDescent="0.25">
      <c r="A230" s="272"/>
      <c r="B230" s="272"/>
      <c r="C230" s="115" t="s">
        <v>17</v>
      </c>
      <c r="D230" s="115" t="s">
        <v>17</v>
      </c>
      <c r="E230" s="115" t="s">
        <v>17</v>
      </c>
      <c r="F230" s="115" t="s">
        <v>17</v>
      </c>
      <c r="G230" s="115" t="s">
        <v>17</v>
      </c>
      <c r="H230" s="273"/>
      <c r="I230" s="273"/>
      <c r="J230" s="273"/>
      <c r="K230" s="273"/>
      <c r="L230" s="273"/>
      <c r="M230" s="273"/>
      <c r="N230" s="273"/>
      <c r="O230" s="273"/>
    </row>
    <row r="231" spans="1:16" s="53" customFormat="1" ht="15.75" thickBot="1" x14ac:dyDescent="0.25">
      <c r="A231" s="192"/>
      <c r="B231" s="43" t="s">
        <v>162</v>
      </c>
      <c r="C231" s="193">
        <v>60</v>
      </c>
      <c r="D231" s="194">
        <v>5.1000000000000005</v>
      </c>
      <c r="E231" s="118">
        <v>16.8</v>
      </c>
      <c r="F231" s="118">
        <v>31.200000000000003</v>
      </c>
      <c r="G231" s="118">
        <v>294</v>
      </c>
      <c r="H231" s="100">
        <v>7.6200000000000004E-2</v>
      </c>
      <c r="I231" s="100">
        <v>0.19800000000000001</v>
      </c>
      <c r="J231" s="100">
        <v>78</v>
      </c>
      <c r="K231" s="100">
        <v>0.92999999999999994</v>
      </c>
      <c r="L231" s="100">
        <v>13.8</v>
      </c>
      <c r="M231" s="100">
        <v>48.120000000000005</v>
      </c>
      <c r="N231" s="100">
        <v>11.484000000000002</v>
      </c>
      <c r="O231" s="100">
        <v>0.66600000000000004</v>
      </c>
    </row>
    <row r="232" spans="1:16" s="53" customFormat="1" ht="30.75" thickBot="1" x14ac:dyDescent="0.25">
      <c r="A232" s="173">
        <v>640</v>
      </c>
      <c r="B232" s="11" t="s">
        <v>142</v>
      </c>
      <c r="C232" s="244">
        <v>200</v>
      </c>
      <c r="D232" s="119">
        <v>11.8</v>
      </c>
      <c r="E232" s="119">
        <v>13.5</v>
      </c>
      <c r="F232" s="119">
        <v>17.3</v>
      </c>
      <c r="G232" s="119">
        <v>246</v>
      </c>
      <c r="H232" s="119">
        <v>0.08</v>
      </c>
      <c r="I232" s="119">
        <v>0.12</v>
      </c>
      <c r="J232" s="119">
        <v>0.6</v>
      </c>
      <c r="K232" s="119">
        <v>0</v>
      </c>
      <c r="L232" s="119">
        <v>244</v>
      </c>
      <c r="M232" s="119">
        <v>40</v>
      </c>
      <c r="N232" s="119">
        <v>12</v>
      </c>
      <c r="O232" s="119">
        <v>0.18</v>
      </c>
    </row>
    <row r="233" spans="1:16" s="53" customFormat="1" ht="12.75" thickBot="1" x14ac:dyDescent="0.25">
      <c r="A233" s="54" t="s">
        <v>104</v>
      </c>
      <c r="B233" s="189"/>
      <c r="C233" s="131"/>
      <c r="D233" s="60">
        <f>D232+D231</f>
        <v>16.900000000000002</v>
      </c>
      <c r="E233" s="60">
        <f t="shared" ref="E233:O233" si="31">E232+E231</f>
        <v>30.3</v>
      </c>
      <c r="F233" s="60">
        <f t="shared" si="31"/>
        <v>48.5</v>
      </c>
      <c r="G233" s="60">
        <f t="shared" si="31"/>
        <v>540</v>
      </c>
      <c r="H233" s="60">
        <f t="shared" si="31"/>
        <v>0.15620000000000001</v>
      </c>
      <c r="I233" s="60">
        <f t="shared" si="31"/>
        <v>0.318</v>
      </c>
      <c r="J233" s="60">
        <f t="shared" si="31"/>
        <v>78.599999999999994</v>
      </c>
      <c r="K233" s="60">
        <f t="shared" si="31"/>
        <v>0.92999999999999994</v>
      </c>
      <c r="L233" s="60">
        <f t="shared" si="31"/>
        <v>257.8</v>
      </c>
      <c r="M233" s="60">
        <f t="shared" si="31"/>
        <v>88.12</v>
      </c>
      <c r="N233" s="60">
        <f t="shared" si="31"/>
        <v>23.484000000000002</v>
      </c>
      <c r="O233" s="60">
        <f t="shared" si="31"/>
        <v>0.84600000000000009</v>
      </c>
    </row>
    <row r="234" spans="1:16" s="53" customFormat="1" ht="12.75" customHeight="1" thickBot="1" x14ac:dyDescent="0.25">
      <c r="A234" s="282" t="s">
        <v>91</v>
      </c>
      <c r="B234" s="283"/>
      <c r="C234" s="190"/>
      <c r="D234" s="60">
        <f t="shared" ref="D234:O234" si="32">D233+D226+D215</f>
        <v>95.285000000000011</v>
      </c>
      <c r="E234" s="60">
        <f t="shared" si="32"/>
        <v>101.93250000000002</v>
      </c>
      <c r="F234" s="60">
        <f t="shared" si="32"/>
        <v>236.4675</v>
      </c>
      <c r="G234" s="60">
        <f t="shared" si="32"/>
        <v>2205.15</v>
      </c>
      <c r="H234" s="60">
        <f t="shared" si="32"/>
        <v>0.49220000000000003</v>
      </c>
      <c r="I234" s="60">
        <f t="shared" si="32"/>
        <v>40.435499999999998</v>
      </c>
      <c r="J234" s="60">
        <f t="shared" si="32"/>
        <v>225.6</v>
      </c>
      <c r="K234" s="60">
        <f t="shared" si="32"/>
        <v>3.1399999999999997</v>
      </c>
      <c r="L234" s="60">
        <f t="shared" si="32"/>
        <v>512.54500000000007</v>
      </c>
      <c r="M234" s="60">
        <f t="shared" si="32"/>
        <v>490.84500000000003</v>
      </c>
      <c r="N234" s="60">
        <f t="shared" si="32"/>
        <v>128.864</v>
      </c>
      <c r="O234" s="60">
        <f t="shared" si="32"/>
        <v>9.1831428571428582</v>
      </c>
    </row>
    <row r="235" spans="1:16" x14ac:dyDescent="0.25">
      <c r="A235" s="170"/>
      <c r="B235" s="171"/>
      <c r="C235" s="171"/>
      <c r="D235" s="171"/>
      <c r="E235" s="171"/>
      <c r="F235" s="171"/>
      <c r="G235" s="171"/>
      <c r="H235" s="171"/>
      <c r="I235" s="171"/>
      <c r="J235" s="171"/>
      <c r="K235" s="171"/>
      <c r="L235" s="171"/>
      <c r="M235" s="171"/>
      <c r="N235" s="171"/>
      <c r="O235" s="171"/>
      <c r="P235" s="171"/>
    </row>
    <row r="236" spans="1:16" ht="15.75" thickBot="1" x14ac:dyDescent="0.3">
      <c r="A236" s="291" t="s">
        <v>63</v>
      </c>
      <c r="B236" s="291"/>
      <c r="C236" s="291"/>
      <c r="D236" s="291"/>
      <c r="E236" s="291"/>
      <c r="F236" s="291"/>
      <c r="G236" s="291"/>
      <c r="H236" s="291"/>
      <c r="I236" s="291"/>
      <c r="J236" s="291"/>
      <c r="K236" s="291"/>
      <c r="L236" s="291"/>
      <c r="M236" s="291"/>
      <c r="N236" s="291"/>
      <c r="O236" s="291"/>
      <c r="P236" s="171"/>
    </row>
    <row r="237" spans="1:16" ht="15.75" customHeight="1" thickBot="1" x14ac:dyDescent="0.3">
      <c r="A237" s="295" t="s">
        <v>41</v>
      </c>
      <c r="B237" s="294"/>
      <c r="C237" s="294"/>
      <c r="D237" s="294"/>
      <c r="E237" s="294"/>
      <c r="F237" s="294"/>
      <c r="G237" s="294"/>
      <c r="H237" s="294"/>
      <c r="I237" s="294"/>
      <c r="J237" s="294"/>
      <c r="K237" s="294"/>
      <c r="L237" s="294"/>
      <c r="M237" s="294"/>
      <c r="N237" s="294"/>
      <c r="O237" s="296"/>
      <c r="P237" s="171"/>
    </row>
    <row r="238" spans="1:16" ht="24.75" customHeight="1" thickBot="1" x14ac:dyDescent="0.3">
      <c r="A238" s="54" t="s">
        <v>0</v>
      </c>
      <c r="B238" s="54" t="s">
        <v>1</v>
      </c>
      <c r="C238" s="165" t="s">
        <v>2</v>
      </c>
      <c r="D238" s="165" t="s">
        <v>3</v>
      </c>
      <c r="E238" s="165" t="s">
        <v>4</v>
      </c>
      <c r="F238" s="165" t="s">
        <v>5</v>
      </c>
      <c r="G238" s="165" t="s">
        <v>87</v>
      </c>
      <c r="H238" s="282" t="s">
        <v>6</v>
      </c>
      <c r="I238" s="283"/>
      <c r="J238" s="283"/>
      <c r="K238" s="284"/>
      <c r="L238" s="282" t="s">
        <v>19</v>
      </c>
      <c r="M238" s="283"/>
      <c r="N238" s="283"/>
      <c r="O238" s="284"/>
      <c r="P238" s="171"/>
    </row>
    <row r="239" spans="1:16" x14ac:dyDescent="0.25">
      <c r="A239" s="160" t="s">
        <v>7</v>
      </c>
      <c r="B239" s="160" t="s">
        <v>8</v>
      </c>
      <c r="C239" s="56" t="s">
        <v>9</v>
      </c>
      <c r="D239" s="56" t="s">
        <v>9</v>
      </c>
      <c r="E239" s="56" t="s">
        <v>9</v>
      </c>
      <c r="F239" s="56" t="s">
        <v>9</v>
      </c>
      <c r="G239" s="56" t="s">
        <v>9</v>
      </c>
      <c r="H239" s="271" t="s">
        <v>70</v>
      </c>
      <c r="I239" s="271" t="s">
        <v>71</v>
      </c>
      <c r="J239" s="271" t="s">
        <v>12</v>
      </c>
      <c r="K239" s="271" t="s">
        <v>13</v>
      </c>
      <c r="L239" s="271" t="s">
        <v>23</v>
      </c>
      <c r="M239" s="271" t="s">
        <v>72</v>
      </c>
      <c r="N239" s="271" t="s">
        <v>73</v>
      </c>
      <c r="O239" s="271" t="s">
        <v>74</v>
      </c>
      <c r="P239" s="171"/>
    </row>
    <row r="240" spans="1:16" ht="15.75" thickBot="1" x14ac:dyDescent="0.3">
      <c r="A240" s="161"/>
      <c r="B240" s="129"/>
      <c r="C240" s="115" t="s">
        <v>17</v>
      </c>
      <c r="D240" s="115" t="s">
        <v>17</v>
      </c>
      <c r="E240" s="115" t="s">
        <v>17</v>
      </c>
      <c r="F240" s="115" t="s">
        <v>17</v>
      </c>
      <c r="G240" s="115" t="s">
        <v>17</v>
      </c>
      <c r="H240" s="273"/>
      <c r="I240" s="273"/>
      <c r="J240" s="273"/>
      <c r="K240" s="273"/>
      <c r="L240" s="273"/>
      <c r="M240" s="273"/>
      <c r="N240" s="273"/>
      <c r="O240" s="273"/>
      <c r="P240" s="171"/>
    </row>
    <row r="241" spans="1:16" ht="30.75" thickBot="1" x14ac:dyDescent="0.3">
      <c r="A241" s="99">
        <v>340</v>
      </c>
      <c r="B241" s="44" t="s">
        <v>93</v>
      </c>
      <c r="C241" s="51" t="s">
        <v>95</v>
      </c>
      <c r="D241" s="90">
        <v>8.0050000000000008</v>
      </c>
      <c r="E241" s="90">
        <v>17.509999999999998</v>
      </c>
      <c r="F241" s="90">
        <v>1.55</v>
      </c>
      <c r="G241" s="90">
        <v>197.7</v>
      </c>
      <c r="H241" s="100">
        <v>6.1199999999999997E-2</v>
      </c>
      <c r="I241" s="100">
        <v>0.1275</v>
      </c>
      <c r="J241" s="100">
        <v>536.15449999999998</v>
      </c>
      <c r="K241" s="100">
        <v>0</v>
      </c>
      <c r="L241" s="100">
        <v>81.072999999999993</v>
      </c>
      <c r="M241" s="100">
        <v>162.9365</v>
      </c>
      <c r="N241" s="100">
        <v>10.199999999999999</v>
      </c>
      <c r="O241" s="49">
        <v>1.6875</v>
      </c>
      <c r="P241" s="171"/>
    </row>
    <row r="242" spans="1:16" ht="30.75" thickBot="1" x14ac:dyDescent="0.3">
      <c r="A242" s="173">
        <v>640</v>
      </c>
      <c r="B242" s="11" t="s">
        <v>142</v>
      </c>
      <c r="C242" s="244">
        <v>200</v>
      </c>
      <c r="D242" s="119">
        <v>11.8</v>
      </c>
      <c r="E242" s="119">
        <v>13.5</v>
      </c>
      <c r="F242" s="119">
        <v>17.3</v>
      </c>
      <c r="G242" s="119">
        <v>246</v>
      </c>
      <c r="H242" s="119">
        <v>0.08</v>
      </c>
      <c r="I242" s="119">
        <v>0.12</v>
      </c>
      <c r="J242" s="119">
        <v>0.6</v>
      </c>
      <c r="K242" s="119">
        <v>0</v>
      </c>
      <c r="L242" s="119">
        <v>244</v>
      </c>
      <c r="M242" s="119">
        <v>40</v>
      </c>
      <c r="N242" s="119">
        <v>12</v>
      </c>
      <c r="O242" s="119">
        <v>0.18</v>
      </c>
      <c r="P242" s="171"/>
    </row>
    <row r="243" spans="1:16" ht="15.75" thickBot="1" x14ac:dyDescent="0.3">
      <c r="A243" s="156"/>
      <c r="B243" s="186" t="s">
        <v>106</v>
      </c>
      <c r="C243" s="42">
        <v>36</v>
      </c>
      <c r="D243" s="90">
        <v>2.88</v>
      </c>
      <c r="E243" s="90">
        <v>0.72</v>
      </c>
      <c r="F243" s="90">
        <v>19.8</v>
      </c>
      <c r="G243" s="90">
        <v>100.8</v>
      </c>
      <c r="H243" s="100">
        <v>0.24000000000000002</v>
      </c>
      <c r="I243" s="100">
        <v>0</v>
      </c>
      <c r="J243" s="100">
        <v>0</v>
      </c>
      <c r="K243" s="100">
        <v>0</v>
      </c>
      <c r="L243" s="100">
        <v>0</v>
      </c>
      <c r="M243" s="100">
        <v>0.38400000000000001</v>
      </c>
      <c r="N243" s="100">
        <v>17.28</v>
      </c>
      <c r="O243" s="100">
        <v>2.88</v>
      </c>
      <c r="P243" s="171"/>
    </row>
    <row r="244" spans="1:16" ht="15.75" thickBot="1" x14ac:dyDescent="0.3">
      <c r="A244" s="165" t="s">
        <v>104</v>
      </c>
      <c r="B244" s="78"/>
      <c r="C244" s="131"/>
      <c r="D244" s="60">
        <f>D243+D242+D241</f>
        <v>22.685000000000002</v>
      </c>
      <c r="E244" s="60">
        <f>E243+E242+E241</f>
        <v>31.729999999999997</v>
      </c>
      <c r="F244" s="60">
        <f>F243+F242+F241</f>
        <v>38.65</v>
      </c>
      <c r="G244" s="60">
        <f>G243+G242+G241</f>
        <v>544.5</v>
      </c>
      <c r="H244" s="60">
        <f t="shared" ref="H244:O244" si="33">H243+H242+H241</f>
        <v>0.38119999999999998</v>
      </c>
      <c r="I244" s="60">
        <f t="shared" si="33"/>
        <v>0.2475</v>
      </c>
      <c r="J244" s="60">
        <f t="shared" si="33"/>
        <v>536.75450000000001</v>
      </c>
      <c r="K244" s="60">
        <f t="shared" si="33"/>
        <v>0</v>
      </c>
      <c r="L244" s="60">
        <f t="shared" si="33"/>
        <v>325.07299999999998</v>
      </c>
      <c r="M244" s="60">
        <f t="shared" si="33"/>
        <v>203.32049999999998</v>
      </c>
      <c r="N244" s="60">
        <f t="shared" si="33"/>
        <v>39.480000000000004</v>
      </c>
      <c r="O244" s="60">
        <f t="shared" si="33"/>
        <v>4.7475000000000005</v>
      </c>
      <c r="P244" s="171"/>
    </row>
    <row r="245" spans="1:16" ht="15.75" thickBot="1" x14ac:dyDescent="0.3">
      <c r="A245" s="295" t="s">
        <v>20</v>
      </c>
      <c r="B245" s="294"/>
      <c r="C245" s="294"/>
      <c r="D245" s="294"/>
      <c r="E245" s="294"/>
      <c r="F245" s="294"/>
      <c r="G245" s="294"/>
      <c r="H245" s="294"/>
      <c r="I245" s="294"/>
      <c r="J245" s="294"/>
      <c r="K245" s="294"/>
      <c r="L245" s="294"/>
      <c r="M245" s="294"/>
      <c r="N245" s="294"/>
      <c r="O245" s="296"/>
      <c r="P245" s="171"/>
    </row>
    <row r="246" spans="1:16" ht="24.75" thickBot="1" x14ac:dyDescent="0.3">
      <c r="A246" s="54" t="s">
        <v>0</v>
      </c>
      <c r="B246" s="54" t="s">
        <v>1</v>
      </c>
      <c r="C246" s="165" t="s">
        <v>2</v>
      </c>
      <c r="D246" s="165" t="s">
        <v>3</v>
      </c>
      <c r="E246" s="165" t="s">
        <v>4</v>
      </c>
      <c r="F246" s="165" t="s">
        <v>5</v>
      </c>
      <c r="G246" s="165" t="s">
        <v>87</v>
      </c>
      <c r="H246" s="282" t="s">
        <v>6</v>
      </c>
      <c r="I246" s="283"/>
      <c r="J246" s="283"/>
      <c r="K246" s="284"/>
      <c r="L246" s="282" t="s">
        <v>19</v>
      </c>
      <c r="M246" s="283"/>
      <c r="N246" s="283"/>
      <c r="O246" s="284"/>
      <c r="P246" s="171"/>
    </row>
    <row r="247" spans="1:16" x14ac:dyDescent="0.25">
      <c r="A247" s="160" t="s">
        <v>7</v>
      </c>
      <c r="B247" s="160" t="s">
        <v>8</v>
      </c>
      <c r="C247" s="56" t="s">
        <v>9</v>
      </c>
      <c r="D247" s="56" t="s">
        <v>9</v>
      </c>
      <c r="E247" s="56" t="s">
        <v>9</v>
      </c>
      <c r="F247" s="56" t="s">
        <v>9</v>
      </c>
      <c r="G247" s="56" t="s">
        <v>9</v>
      </c>
      <c r="H247" s="271" t="s">
        <v>70</v>
      </c>
      <c r="I247" s="271" t="s">
        <v>71</v>
      </c>
      <c r="J247" s="271" t="s">
        <v>12</v>
      </c>
      <c r="K247" s="271" t="s">
        <v>13</v>
      </c>
      <c r="L247" s="271" t="s">
        <v>23</v>
      </c>
      <c r="M247" s="271" t="s">
        <v>72</v>
      </c>
      <c r="N247" s="271" t="s">
        <v>73</v>
      </c>
      <c r="O247" s="271" t="s">
        <v>74</v>
      </c>
      <c r="P247" s="171"/>
    </row>
    <row r="248" spans="1:16" ht="15.75" thickBot="1" x14ac:dyDescent="0.3">
      <c r="A248" s="161"/>
      <c r="B248" s="129"/>
      <c r="C248" s="115" t="s">
        <v>17</v>
      </c>
      <c r="D248" s="115" t="s">
        <v>17</v>
      </c>
      <c r="E248" s="115" t="s">
        <v>17</v>
      </c>
      <c r="F248" s="115" t="s">
        <v>17</v>
      </c>
      <c r="G248" s="115" t="s">
        <v>17</v>
      </c>
      <c r="H248" s="273"/>
      <c r="I248" s="273"/>
      <c r="J248" s="273"/>
      <c r="K248" s="273"/>
      <c r="L248" s="273"/>
      <c r="M248" s="273"/>
      <c r="N248" s="273"/>
      <c r="O248" s="273"/>
      <c r="P248" s="171"/>
    </row>
    <row r="249" spans="1:16" ht="30.75" thickBot="1" x14ac:dyDescent="0.3">
      <c r="A249" s="47">
        <v>43</v>
      </c>
      <c r="B249" s="39" t="s">
        <v>56</v>
      </c>
      <c r="C249" s="42">
        <v>100</v>
      </c>
      <c r="D249" s="147">
        <v>1.4</v>
      </c>
      <c r="E249" s="90">
        <v>5.0999999999999996</v>
      </c>
      <c r="F249" s="90">
        <v>8.9</v>
      </c>
      <c r="G249" s="90">
        <v>88</v>
      </c>
      <c r="H249" s="90">
        <v>2.7E-2</v>
      </c>
      <c r="I249" s="90">
        <v>32.450000000000003</v>
      </c>
      <c r="J249" s="90">
        <v>0</v>
      </c>
      <c r="K249" s="90">
        <v>0</v>
      </c>
      <c r="L249" s="90">
        <v>37.369999999999997</v>
      </c>
      <c r="M249" s="90">
        <v>27.61</v>
      </c>
      <c r="N249" s="90">
        <v>15.160000000000002</v>
      </c>
      <c r="O249" s="90">
        <v>1</v>
      </c>
      <c r="P249" s="171"/>
    </row>
    <row r="250" spans="1:16" ht="30.75" thickBot="1" x14ac:dyDescent="0.3">
      <c r="A250" s="21">
        <v>87</v>
      </c>
      <c r="B250" s="85" t="s">
        <v>28</v>
      </c>
      <c r="C250" s="86" t="s">
        <v>97</v>
      </c>
      <c r="D250" s="119">
        <v>6.8780000000000001</v>
      </c>
      <c r="E250" s="119">
        <v>6.7240000000000011</v>
      </c>
      <c r="F250" s="119">
        <v>11.565999999999999</v>
      </c>
      <c r="G250" s="119">
        <v>133.9</v>
      </c>
      <c r="H250" s="119">
        <v>0.1</v>
      </c>
      <c r="I250" s="119">
        <v>9.1125000000000007</v>
      </c>
      <c r="J250" s="119">
        <v>15</v>
      </c>
      <c r="K250" s="119">
        <v>0</v>
      </c>
      <c r="L250" s="119">
        <v>45.3</v>
      </c>
      <c r="M250" s="119">
        <v>176.52499999999998</v>
      </c>
      <c r="N250" s="119">
        <v>47.35</v>
      </c>
      <c r="O250" s="119">
        <v>1.2</v>
      </c>
      <c r="P250" s="171"/>
    </row>
    <row r="251" spans="1:16" ht="15.75" thickBot="1" x14ac:dyDescent="0.3">
      <c r="A251" s="192">
        <v>462</v>
      </c>
      <c r="B251" s="65" t="s">
        <v>116</v>
      </c>
      <c r="C251" s="157" t="s">
        <v>85</v>
      </c>
      <c r="D251" s="148">
        <v>12.930000000000001</v>
      </c>
      <c r="E251" s="119">
        <v>15.389999999999997</v>
      </c>
      <c r="F251" s="119">
        <v>13.5</v>
      </c>
      <c r="G251" s="119">
        <v>246.2</v>
      </c>
      <c r="H251" s="119">
        <v>0.04</v>
      </c>
      <c r="I251" s="119">
        <v>0.9</v>
      </c>
      <c r="J251" s="119">
        <v>0</v>
      </c>
      <c r="K251" s="119">
        <v>0</v>
      </c>
      <c r="L251" s="119">
        <v>22</v>
      </c>
      <c r="M251" s="119">
        <v>107</v>
      </c>
      <c r="N251" s="119">
        <v>19</v>
      </c>
      <c r="O251" s="119">
        <v>0.8</v>
      </c>
      <c r="P251" s="171"/>
    </row>
    <row r="252" spans="1:16" ht="32.25" thickBot="1" x14ac:dyDescent="0.3">
      <c r="A252" s="99">
        <v>520</v>
      </c>
      <c r="B252" s="37" t="s">
        <v>45</v>
      </c>
      <c r="C252" s="102">
        <v>150</v>
      </c>
      <c r="D252" s="100">
        <v>3.2</v>
      </c>
      <c r="E252" s="100">
        <v>1.2</v>
      </c>
      <c r="F252" s="100">
        <v>22.1</v>
      </c>
      <c r="G252" s="100">
        <v>112</v>
      </c>
      <c r="H252" s="100">
        <v>0.15</v>
      </c>
      <c r="I252" s="100">
        <v>5.6</v>
      </c>
      <c r="J252" s="100">
        <v>4</v>
      </c>
      <c r="K252" s="100">
        <v>0.2</v>
      </c>
      <c r="L252" s="100">
        <v>40</v>
      </c>
      <c r="M252" s="100">
        <v>84</v>
      </c>
      <c r="N252" s="100">
        <v>30</v>
      </c>
      <c r="O252" s="100">
        <v>1</v>
      </c>
      <c r="P252" s="171"/>
    </row>
    <row r="253" spans="1:16" ht="30.75" thickBot="1" x14ac:dyDescent="0.3">
      <c r="A253" s="42">
        <v>684.68600000000004</v>
      </c>
      <c r="B253" s="39" t="s">
        <v>43</v>
      </c>
      <c r="C253" s="51" t="s">
        <v>44</v>
      </c>
      <c r="D253" s="90">
        <v>0.3</v>
      </c>
      <c r="E253" s="90">
        <v>0</v>
      </c>
      <c r="F253" s="90">
        <v>15.2</v>
      </c>
      <c r="G253" s="90">
        <v>60</v>
      </c>
      <c r="H253" s="90">
        <v>0</v>
      </c>
      <c r="I253" s="90">
        <v>2.2000000000000002</v>
      </c>
      <c r="J253" s="90">
        <v>0</v>
      </c>
      <c r="K253" s="90">
        <v>0</v>
      </c>
      <c r="L253" s="90">
        <v>18.100000000000001</v>
      </c>
      <c r="M253" s="90">
        <v>9.6</v>
      </c>
      <c r="N253" s="90">
        <v>7.3</v>
      </c>
      <c r="O253" s="90">
        <v>0.9</v>
      </c>
      <c r="P253" s="171"/>
    </row>
    <row r="254" spans="1:16" ht="60.75" thickBot="1" x14ac:dyDescent="0.3">
      <c r="A254" s="12"/>
      <c r="B254" s="11" t="s">
        <v>24</v>
      </c>
      <c r="C254" s="158">
        <v>60</v>
      </c>
      <c r="D254" s="119">
        <v>4.2</v>
      </c>
      <c r="E254" s="119">
        <v>0.6</v>
      </c>
      <c r="F254" s="119">
        <v>27.6</v>
      </c>
      <c r="G254" s="119">
        <v>132</v>
      </c>
      <c r="H254" s="119">
        <v>0.1</v>
      </c>
      <c r="I254" s="119">
        <v>0</v>
      </c>
      <c r="J254" s="119">
        <v>0</v>
      </c>
      <c r="K254" s="119">
        <v>1.3</v>
      </c>
      <c r="L254" s="119">
        <v>10.8</v>
      </c>
      <c r="M254" s="119">
        <v>52.2</v>
      </c>
      <c r="N254" s="119">
        <v>11.4</v>
      </c>
      <c r="O254" s="119">
        <v>2.4</v>
      </c>
      <c r="P254" s="171"/>
    </row>
    <row r="255" spans="1:16" ht="15.75" thickBot="1" x14ac:dyDescent="0.3">
      <c r="A255" s="165" t="s">
        <v>104</v>
      </c>
      <c r="B255" s="78"/>
      <c r="C255" s="131"/>
      <c r="D255" s="60">
        <f>D254+D253+D252+D251+D250+D249</f>
        <v>28.908000000000001</v>
      </c>
      <c r="E255" s="60">
        <f t="shared" ref="E255:O255" si="34">E254+E253+E252+E251+E250+E249</f>
        <v>29.013999999999996</v>
      </c>
      <c r="F255" s="60">
        <f t="shared" si="34"/>
        <v>98.866000000000014</v>
      </c>
      <c r="G255" s="60">
        <f t="shared" si="34"/>
        <v>772.1</v>
      </c>
      <c r="H255" s="60">
        <f t="shared" si="34"/>
        <v>0.41700000000000004</v>
      </c>
      <c r="I255" s="60">
        <f t="shared" si="34"/>
        <v>50.262500000000003</v>
      </c>
      <c r="J255" s="60">
        <f t="shared" si="34"/>
        <v>19</v>
      </c>
      <c r="K255" s="60">
        <f t="shared" si="34"/>
        <v>1.5</v>
      </c>
      <c r="L255" s="60">
        <f t="shared" si="34"/>
        <v>173.57</v>
      </c>
      <c r="M255" s="60">
        <f t="shared" si="34"/>
        <v>456.935</v>
      </c>
      <c r="N255" s="60">
        <f t="shared" si="34"/>
        <v>130.21</v>
      </c>
      <c r="O255" s="60">
        <f t="shared" si="34"/>
        <v>7.3</v>
      </c>
      <c r="P255" s="171"/>
    </row>
    <row r="256" spans="1:16" s="53" customFormat="1" ht="12.75" thickBot="1" x14ac:dyDescent="0.25">
      <c r="A256" s="294" t="s">
        <v>90</v>
      </c>
      <c r="B256" s="294"/>
      <c r="C256" s="294"/>
      <c r="D256" s="294"/>
      <c r="E256" s="294"/>
      <c r="F256" s="294"/>
      <c r="G256" s="294"/>
      <c r="H256" s="294"/>
      <c r="I256" s="294"/>
      <c r="J256" s="294"/>
      <c r="K256" s="294"/>
      <c r="L256" s="294"/>
      <c r="M256" s="294"/>
      <c r="N256" s="294"/>
      <c r="O256" s="294"/>
    </row>
    <row r="257" spans="1:16" s="53" customFormat="1" ht="24.75" customHeight="1" thickBot="1" x14ac:dyDescent="0.25">
      <c r="A257" s="271" t="s">
        <v>88</v>
      </c>
      <c r="B257" s="271" t="s">
        <v>89</v>
      </c>
      <c r="C257" s="165" t="s">
        <v>2</v>
      </c>
      <c r="D257" s="165" t="s">
        <v>3</v>
      </c>
      <c r="E257" s="165" t="s">
        <v>4</v>
      </c>
      <c r="F257" s="165" t="s">
        <v>5</v>
      </c>
      <c r="G257" s="165" t="s">
        <v>87</v>
      </c>
      <c r="H257" s="282" t="s">
        <v>6</v>
      </c>
      <c r="I257" s="283"/>
      <c r="J257" s="283"/>
      <c r="K257" s="284"/>
      <c r="L257" s="282" t="s">
        <v>19</v>
      </c>
      <c r="M257" s="283"/>
      <c r="N257" s="283"/>
      <c r="O257" s="284"/>
    </row>
    <row r="258" spans="1:16" s="53" customFormat="1" ht="15" customHeight="1" x14ac:dyDescent="0.2">
      <c r="A258" s="272"/>
      <c r="B258" s="272"/>
      <c r="C258" s="56" t="s">
        <v>9</v>
      </c>
      <c r="D258" s="56" t="s">
        <v>9</v>
      </c>
      <c r="E258" s="56" t="s">
        <v>9</v>
      </c>
      <c r="F258" s="56" t="s">
        <v>9</v>
      </c>
      <c r="G258" s="56" t="s">
        <v>9</v>
      </c>
      <c r="H258" s="271" t="s">
        <v>70</v>
      </c>
      <c r="I258" s="271" t="s">
        <v>71</v>
      </c>
      <c r="J258" s="271" t="s">
        <v>12</v>
      </c>
      <c r="K258" s="271" t="s">
        <v>13</v>
      </c>
      <c r="L258" s="271" t="s">
        <v>23</v>
      </c>
      <c r="M258" s="271" t="s">
        <v>72</v>
      </c>
      <c r="N258" s="271" t="s">
        <v>73</v>
      </c>
      <c r="O258" s="271" t="s">
        <v>74</v>
      </c>
    </row>
    <row r="259" spans="1:16" s="53" customFormat="1" ht="15.75" customHeight="1" thickBot="1" x14ac:dyDescent="0.25">
      <c r="A259" s="272"/>
      <c r="B259" s="272"/>
      <c r="C259" s="115" t="s">
        <v>17</v>
      </c>
      <c r="D259" s="115" t="s">
        <v>17</v>
      </c>
      <c r="E259" s="115" t="s">
        <v>17</v>
      </c>
      <c r="F259" s="115" t="s">
        <v>17</v>
      </c>
      <c r="G259" s="115" t="s">
        <v>17</v>
      </c>
      <c r="H259" s="273"/>
      <c r="I259" s="273"/>
      <c r="J259" s="273"/>
      <c r="K259" s="273"/>
      <c r="L259" s="273"/>
      <c r="M259" s="273"/>
      <c r="N259" s="273"/>
      <c r="O259" s="273"/>
    </row>
    <row r="260" spans="1:16" s="53" customFormat="1" ht="30.75" thickBot="1" x14ac:dyDescent="0.25">
      <c r="A260" s="65"/>
      <c r="B260" s="65" t="s">
        <v>163</v>
      </c>
      <c r="C260" s="192">
        <v>70</v>
      </c>
      <c r="D260" s="117">
        <v>3.71</v>
      </c>
      <c r="E260" s="118">
        <v>16.100000000000001</v>
      </c>
      <c r="F260" s="118">
        <v>44.31</v>
      </c>
      <c r="G260" s="118">
        <v>325.5</v>
      </c>
      <c r="H260" s="119">
        <v>4.5499999999999999E-2</v>
      </c>
      <c r="I260" s="18">
        <v>2.6739999999999999</v>
      </c>
      <c r="J260" s="119">
        <v>6.86</v>
      </c>
      <c r="K260" s="119">
        <v>0.50609999999999999</v>
      </c>
      <c r="L260" s="119">
        <v>31.493000000000002</v>
      </c>
      <c r="M260" s="119">
        <v>44.38</v>
      </c>
      <c r="N260" s="119">
        <v>9.8629999999999995</v>
      </c>
      <c r="O260" s="119">
        <v>4.41E-2</v>
      </c>
    </row>
    <row r="261" spans="1:16" s="53" customFormat="1" ht="30.75" thickBot="1" x14ac:dyDescent="0.25">
      <c r="A261" s="173">
        <v>705</v>
      </c>
      <c r="B261" s="11" t="s">
        <v>21</v>
      </c>
      <c r="C261" s="102">
        <v>200</v>
      </c>
      <c r="D261" s="102">
        <v>0.4</v>
      </c>
      <c r="E261" s="102">
        <v>0</v>
      </c>
      <c r="F261" s="102">
        <v>23.6</v>
      </c>
      <c r="G261" s="102">
        <v>94</v>
      </c>
      <c r="H261" s="102">
        <v>0</v>
      </c>
      <c r="I261" s="102">
        <v>110</v>
      </c>
      <c r="J261" s="102">
        <v>1.6</v>
      </c>
      <c r="K261" s="102">
        <v>0.3</v>
      </c>
      <c r="L261" s="102">
        <v>14</v>
      </c>
      <c r="M261" s="102">
        <v>2</v>
      </c>
      <c r="N261" s="102">
        <v>4</v>
      </c>
      <c r="O261" s="102">
        <v>0.6</v>
      </c>
    </row>
    <row r="262" spans="1:16" s="53" customFormat="1" ht="12.75" thickBot="1" x14ac:dyDescent="0.25">
      <c r="A262" s="54" t="s">
        <v>104</v>
      </c>
      <c r="B262" s="189"/>
      <c r="C262" s="131"/>
      <c r="D262" s="60">
        <f>D261+D260</f>
        <v>4.1100000000000003</v>
      </c>
      <c r="E262" s="60">
        <f t="shared" ref="E262:O262" si="35">E261+E260</f>
        <v>16.100000000000001</v>
      </c>
      <c r="F262" s="60">
        <f t="shared" si="35"/>
        <v>67.91</v>
      </c>
      <c r="G262" s="60">
        <f t="shared" si="35"/>
        <v>419.5</v>
      </c>
      <c r="H262" s="60">
        <f t="shared" si="35"/>
        <v>4.5499999999999999E-2</v>
      </c>
      <c r="I262" s="60">
        <f t="shared" si="35"/>
        <v>112.67400000000001</v>
      </c>
      <c r="J262" s="60">
        <f t="shared" si="35"/>
        <v>8.4600000000000009</v>
      </c>
      <c r="K262" s="60">
        <f t="shared" si="35"/>
        <v>0.80610000000000004</v>
      </c>
      <c r="L262" s="60">
        <f t="shared" si="35"/>
        <v>45.493000000000002</v>
      </c>
      <c r="M262" s="60">
        <f t="shared" si="35"/>
        <v>46.38</v>
      </c>
      <c r="N262" s="60">
        <f t="shared" si="35"/>
        <v>13.863</v>
      </c>
      <c r="O262" s="60">
        <f t="shared" si="35"/>
        <v>0.64410000000000001</v>
      </c>
    </row>
    <row r="263" spans="1:16" s="53" customFormat="1" ht="12.75" customHeight="1" thickBot="1" x14ac:dyDescent="0.25">
      <c r="A263" s="282" t="s">
        <v>91</v>
      </c>
      <c r="B263" s="283"/>
      <c r="C263" s="190"/>
      <c r="D263" s="60">
        <f t="shared" ref="D263:O263" si="36">D262+D255+D244</f>
        <v>55.703000000000003</v>
      </c>
      <c r="E263" s="60">
        <f t="shared" si="36"/>
        <v>76.843999999999994</v>
      </c>
      <c r="F263" s="60">
        <f t="shared" si="36"/>
        <v>205.42600000000002</v>
      </c>
      <c r="G263" s="60">
        <f t="shared" si="36"/>
        <v>1736.1</v>
      </c>
      <c r="H263" s="60">
        <f t="shared" si="36"/>
        <v>0.84370000000000001</v>
      </c>
      <c r="I263" s="60">
        <f t="shared" si="36"/>
        <v>163.18400000000003</v>
      </c>
      <c r="J263" s="60">
        <f t="shared" si="36"/>
        <v>564.21450000000004</v>
      </c>
      <c r="K263" s="60">
        <f t="shared" si="36"/>
        <v>2.3060999999999998</v>
      </c>
      <c r="L263" s="60">
        <f t="shared" si="36"/>
        <v>544.13599999999997</v>
      </c>
      <c r="M263" s="60">
        <f t="shared" si="36"/>
        <v>706.63549999999998</v>
      </c>
      <c r="N263" s="60">
        <f t="shared" si="36"/>
        <v>183.553</v>
      </c>
      <c r="O263" s="60">
        <f t="shared" si="36"/>
        <v>12.691600000000001</v>
      </c>
    </row>
    <row r="264" spans="1:16" x14ac:dyDescent="0.25">
      <c r="A264" s="171"/>
      <c r="B264" s="171"/>
      <c r="C264" s="171"/>
      <c r="D264" s="171"/>
      <c r="E264" s="171"/>
      <c r="F264" s="171"/>
      <c r="G264" s="171"/>
      <c r="H264" s="171"/>
      <c r="I264" s="171"/>
      <c r="J264" s="171"/>
      <c r="K264" s="171"/>
      <c r="L264" s="171"/>
      <c r="M264" s="171"/>
      <c r="N264" s="171"/>
      <c r="O264" s="171"/>
      <c r="P264" s="171"/>
    </row>
    <row r="265" spans="1:16" x14ac:dyDescent="0.25">
      <c r="A265" s="291" t="s">
        <v>82</v>
      </c>
      <c r="B265" s="291"/>
      <c r="C265" s="291"/>
      <c r="D265" s="291"/>
      <c r="E265" s="291"/>
      <c r="F265" s="291"/>
      <c r="G265" s="291"/>
      <c r="H265" s="291"/>
      <c r="I265" s="291"/>
      <c r="J265" s="291"/>
      <c r="K265" s="291"/>
      <c r="L265" s="291"/>
      <c r="M265" s="291"/>
      <c r="N265" s="291"/>
      <c r="O265" s="291"/>
      <c r="P265" s="171"/>
    </row>
    <row r="266" spans="1:16" ht="15.75" thickBot="1" x14ac:dyDescent="0.3">
      <c r="A266" s="171"/>
      <c r="B266" s="171"/>
      <c r="C266" s="171"/>
      <c r="D266" s="171"/>
      <c r="E266" s="171"/>
      <c r="F266" s="171"/>
      <c r="G266" s="171"/>
      <c r="H266" s="171"/>
      <c r="I266" s="171"/>
      <c r="J266" s="171"/>
      <c r="K266" s="171"/>
      <c r="L266" s="171"/>
      <c r="M266" s="171"/>
      <c r="N266" s="171"/>
      <c r="O266" s="171"/>
      <c r="P266" s="171"/>
    </row>
    <row r="267" spans="1:16" ht="15.75" customHeight="1" thickBot="1" x14ac:dyDescent="0.3">
      <c r="A267" s="295" t="s">
        <v>41</v>
      </c>
      <c r="B267" s="294"/>
      <c r="C267" s="294"/>
      <c r="D267" s="294"/>
      <c r="E267" s="294"/>
      <c r="F267" s="294"/>
      <c r="G267" s="294"/>
      <c r="H267" s="294"/>
      <c r="I267" s="294"/>
      <c r="J267" s="294"/>
      <c r="K267" s="294"/>
      <c r="L267" s="294"/>
      <c r="M267" s="294"/>
      <c r="N267" s="294"/>
      <c r="O267" s="296"/>
      <c r="P267" s="171"/>
    </row>
    <row r="268" spans="1:16" ht="24.75" thickBot="1" x14ac:dyDescent="0.3">
      <c r="A268" s="54" t="s">
        <v>0</v>
      </c>
      <c r="B268" s="54" t="s">
        <v>1</v>
      </c>
      <c r="C268" s="165" t="s">
        <v>2</v>
      </c>
      <c r="D268" s="165" t="s">
        <v>3</v>
      </c>
      <c r="E268" s="165" t="s">
        <v>4</v>
      </c>
      <c r="F268" s="165" t="s">
        <v>5</v>
      </c>
      <c r="G268" s="165" t="s">
        <v>87</v>
      </c>
      <c r="H268" s="282" t="s">
        <v>6</v>
      </c>
      <c r="I268" s="283"/>
      <c r="J268" s="283"/>
      <c r="K268" s="284"/>
      <c r="L268" s="282" t="s">
        <v>19</v>
      </c>
      <c r="M268" s="283"/>
      <c r="N268" s="283"/>
      <c r="O268" s="284"/>
      <c r="P268" s="171"/>
    </row>
    <row r="269" spans="1:16" x14ac:dyDescent="0.25">
      <c r="A269" s="160" t="s">
        <v>7</v>
      </c>
      <c r="B269" s="160" t="s">
        <v>8</v>
      </c>
      <c r="C269" s="56" t="s">
        <v>9</v>
      </c>
      <c r="D269" s="56" t="s">
        <v>9</v>
      </c>
      <c r="E269" s="56" t="s">
        <v>9</v>
      </c>
      <c r="F269" s="56" t="s">
        <v>9</v>
      </c>
      <c r="G269" s="56" t="s">
        <v>9</v>
      </c>
      <c r="H269" s="271" t="s">
        <v>70</v>
      </c>
      <c r="I269" s="271" t="s">
        <v>71</v>
      </c>
      <c r="J269" s="271" t="s">
        <v>12</v>
      </c>
      <c r="K269" s="271" t="s">
        <v>13</v>
      </c>
      <c r="L269" s="271" t="s">
        <v>23</v>
      </c>
      <c r="M269" s="271" t="s">
        <v>72</v>
      </c>
      <c r="N269" s="271" t="s">
        <v>73</v>
      </c>
      <c r="O269" s="271" t="s">
        <v>74</v>
      </c>
      <c r="P269" s="171"/>
    </row>
    <row r="270" spans="1:16" ht="15.75" thickBot="1" x14ac:dyDescent="0.3">
      <c r="A270" s="161"/>
      <c r="B270" s="129"/>
      <c r="C270" s="115" t="s">
        <v>17</v>
      </c>
      <c r="D270" s="115" t="s">
        <v>17</v>
      </c>
      <c r="E270" s="115" t="s">
        <v>17</v>
      </c>
      <c r="F270" s="115" t="s">
        <v>17</v>
      </c>
      <c r="G270" s="115" t="s">
        <v>17</v>
      </c>
      <c r="H270" s="273"/>
      <c r="I270" s="273"/>
      <c r="J270" s="273"/>
      <c r="K270" s="273"/>
      <c r="L270" s="273"/>
      <c r="M270" s="273"/>
      <c r="N270" s="273"/>
      <c r="O270" s="273"/>
      <c r="P270" s="171"/>
    </row>
    <row r="271" spans="1:16" ht="45.75" thickBot="1" x14ac:dyDescent="0.3">
      <c r="A271" s="99">
        <v>311</v>
      </c>
      <c r="B271" s="44" t="s">
        <v>54</v>
      </c>
      <c r="C271" s="42" t="s">
        <v>135</v>
      </c>
      <c r="D271" s="90">
        <v>5.04</v>
      </c>
      <c r="E271" s="90">
        <v>8.61</v>
      </c>
      <c r="F271" s="90">
        <v>31.919999999999998</v>
      </c>
      <c r="G271" s="90">
        <v>233.1</v>
      </c>
      <c r="H271" s="90">
        <v>3.9899999999999998E-2</v>
      </c>
      <c r="I271" s="90">
        <v>0</v>
      </c>
      <c r="J271" s="90">
        <v>27.09</v>
      </c>
      <c r="K271" s="90">
        <v>0</v>
      </c>
      <c r="L271" s="90">
        <v>11.340000000000002</v>
      </c>
      <c r="M271" s="90">
        <v>39.816000000000003</v>
      </c>
      <c r="N271" s="90">
        <v>7.9799999999999995</v>
      </c>
      <c r="O271" s="90">
        <v>1.8181818181818181</v>
      </c>
      <c r="P271" s="171"/>
    </row>
    <row r="272" spans="1:16" ht="30.75" thickBot="1" x14ac:dyDescent="0.3">
      <c r="A272" s="39"/>
      <c r="B272" s="39" t="s">
        <v>43</v>
      </c>
      <c r="C272" s="102" t="s">
        <v>44</v>
      </c>
      <c r="D272" s="100">
        <v>0.3</v>
      </c>
      <c r="E272" s="100">
        <v>0</v>
      </c>
      <c r="F272" s="100">
        <v>15.2</v>
      </c>
      <c r="G272" s="100">
        <v>60</v>
      </c>
      <c r="H272" s="100">
        <v>0</v>
      </c>
      <c r="I272" s="100">
        <v>2.2000000000000002</v>
      </c>
      <c r="J272" s="100">
        <v>0</v>
      </c>
      <c r="K272" s="100">
        <v>0</v>
      </c>
      <c r="L272" s="100">
        <v>18.100000000000001</v>
      </c>
      <c r="M272" s="100">
        <v>9.6</v>
      </c>
      <c r="N272" s="100">
        <v>7.3</v>
      </c>
      <c r="O272" s="100">
        <v>0.9</v>
      </c>
      <c r="P272" s="171"/>
    </row>
    <row r="273" spans="1:16" ht="15.75" thickBot="1" x14ac:dyDescent="0.3">
      <c r="A273" s="42">
        <v>684.68600000000004</v>
      </c>
      <c r="B273" s="44" t="s">
        <v>106</v>
      </c>
      <c r="C273" s="42">
        <v>36</v>
      </c>
      <c r="D273" s="90">
        <v>2.88</v>
      </c>
      <c r="E273" s="90">
        <v>0.72</v>
      </c>
      <c r="F273" s="90">
        <v>19.8</v>
      </c>
      <c r="G273" s="90">
        <v>100.8</v>
      </c>
      <c r="H273" s="100">
        <v>0.24000000000000002</v>
      </c>
      <c r="I273" s="100">
        <v>0</v>
      </c>
      <c r="J273" s="100">
        <v>0</v>
      </c>
      <c r="K273" s="100">
        <v>0</v>
      </c>
      <c r="L273" s="100">
        <v>0</v>
      </c>
      <c r="M273" s="100">
        <v>0.38400000000000001</v>
      </c>
      <c r="N273" s="100">
        <v>17.28</v>
      </c>
      <c r="O273" s="100">
        <v>2.88</v>
      </c>
      <c r="P273" s="171"/>
    </row>
    <row r="274" spans="1:16" ht="15.75" thickBot="1" x14ac:dyDescent="0.3">
      <c r="A274" s="165" t="s">
        <v>104</v>
      </c>
      <c r="B274" s="146"/>
      <c r="C274" s="146"/>
      <c r="D274" s="79">
        <f>D271+D273+D272</f>
        <v>8.2200000000000006</v>
      </c>
      <c r="E274" s="79">
        <f t="shared" ref="E274:O274" si="37">E271+E273+E272</f>
        <v>9.33</v>
      </c>
      <c r="F274" s="79">
        <f t="shared" si="37"/>
        <v>66.92</v>
      </c>
      <c r="G274" s="79">
        <f t="shared" si="37"/>
        <v>393.9</v>
      </c>
      <c r="H274" s="79">
        <f t="shared" si="37"/>
        <v>0.27990000000000004</v>
      </c>
      <c r="I274" s="79">
        <f t="shared" si="37"/>
        <v>2.2000000000000002</v>
      </c>
      <c r="J274" s="79">
        <f t="shared" si="37"/>
        <v>27.09</v>
      </c>
      <c r="K274" s="79">
        <f t="shared" si="37"/>
        <v>0</v>
      </c>
      <c r="L274" s="79">
        <f t="shared" si="37"/>
        <v>29.440000000000005</v>
      </c>
      <c r="M274" s="79">
        <f t="shared" si="37"/>
        <v>49.800000000000004</v>
      </c>
      <c r="N274" s="79">
        <f t="shared" si="37"/>
        <v>32.56</v>
      </c>
      <c r="O274" s="185">
        <f t="shared" si="37"/>
        <v>5.5981818181818186</v>
      </c>
      <c r="P274" s="171"/>
    </row>
    <row r="275" spans="1:16" ht="15.75" thickBot="1" x14ac:dyDescent="0.3">
      <c r="A275" s="295" t="s">
        <v>20</v>
      </c>
      <c r="B275" s="294"/>
      <c r="C275" s="294"/>
      <c r="D275" s="294"/>
      <c r="E275" s="294"/>
      <c r="F275" s="294"/>
      <c r="G275" s="294"/>
      <c r="H275" s="294"/>
      <c r="I275" s="294"/>
      <c r="J275" s="294"/>
      <c r="K275" s="294"/>
      <c r="L275" s="294"/>
      <c r="M275" s="294"/>
      <c r="N275" s="294"/>
      <c r="O275" s="296"/>
      <c r="P275" s="171"/>
    </row>
    <row r="276" spans="1:16" ht="24.75" thickBot="1" x14ac:dyDescent="0.3">
      <c r="A276" s="54" t="s">
        <v>0</v>
      </c>
      <c r="B276" s="54" t="s">
        <v>1</v>
      </c>
      <c r="C276" s="165" t="s">
        <v>2</v>
      </c>
      <c r="D276" s="165" t="s">
        <v>3</v>
      </c>
      <c r="E276" s="165" t="s">
        <v>4</v>
      </c>
      <c r="F276" s="165" t="s">
        <v>5</v>
      </c>
      <c r="G276" s="165" t="s">
        <v>87</v>
      </c>
      <c r="H276" s="282" t="s">
        <v>6</v>
      </c>
      <c r="I276" s="283"/>
      <c r="J276" s="283"/>
      <c r="K276" s="284"/>
      <c r="L276" s="282" t="s">
        <v>19</v>
      </c>
      <c r="M276" s="283"/>
      <c r="N276" s="283"/>
      <c r="O276" s="284"/>
      <c r="P276" s="171"/>
    </row>
    <row r="277" spans="1:16" x14ac:dyDescent="0.25">
      <c r="A277" s="160" t="s">
        <v>7</v>
      </c>
      <c r="B277" s="160" t="s">
        <v>8</v>
      </c>
      <c r="C277" s="56" t="s">
        <v>9</v>
      </c>
      <c r="D277" s="56" t="s">
        <v>9</v>
      </c>
      <c r="E277" s="56" t="s">
        <v>9</v>
      </c>
      <c r="F277" s="56" t="s">
        <v>9</v>
      </c>
      <c r="G277" s="56" t="s">
        <v>9</v>
      </c>
      <c r="H277" s="271" t="s">
        <v>70</v>
      </c>
      <c r="I277" s="271" t="s">
        <v>71</v>
      </c>
      <c r="J277" s="271" t="s">
        <v>12</v>
      </c>
      <c r="K277" s="271" t="s">
        <v>13</v>
      </c>
      <c r="L277" s="271" t="s">
        <v>23</v>
      </c>
      <c r="M277" s="271" t="s">
        <v>72</v>
      </c>
      <c r="N277" s="271" t="s">
        <v>73</v>
      </c>
      <c r="O277" s="271" t="s">
        <v>74</v>
      </c>
      <c r="P277" s="171"/>
    </row>
    <row r="278" spans="1:16" ht="15.75" thickBot="1" x14ac:dyDescent="0.3">
      <c r="A278" s="161"/>
      <c r="B278" s="129"/>
      <c r="C278" s="115" t="s">
        <v>17</v>
      </c>
      <c r="D278" s="115" t="s">
        <v>17</v>
      </c>
      <c r="E278" s="115" t="s">
        <v>17</v>
      </c>
      <c r="F278" s="115" t="s">
        <v>17</v>
      </c>
      <c r="G278" s="115" t="s">
        <v>17</v>
      </c>
      <c r="H278" s="273"/>
      <c r="I278" s="273"/>
      <c r="J278" s="273"/>
      <c r="K278" s="273"/>
      <c r="L278" s="273"/>
      <c r="M278" s="273"/>
      <c r="N278" s="273"/>
      <c r="O278" s="273"/>
      <c r="P278" s="171"/>
    </row>
    <row r="279" spans="1:16" ht="32.25" customHeight="1" thickBot="1" x14ac:dyDescent="0.3">
      <c r="A279" s="81"/>
      <c r="B279" s="52" t="s">
        <v>127</v>
      </c>
      <c r="C279" s="21">
        <v>20</v>
      </c>
      <c r="D279" s="118">
        <v>7.3333333333333334E-2</v>
      </c>
      <c r="E279" s="117">
        <v>0.12</v>
      </c>
      <c r="F279" s="118">
        <v>2.2000000000000002</v>
      </c>
      <c r="G279" s="118">
        <v>106.66666666666666</v>
      </c>
      <c r="H279" s="119">
        <v>0</v>
      </c>
      <c r="I279" s="119">
        <v>1.0666666666666667</v>
      </c>
      <c r="J279" s="119">
        <v>0</v>
      </c>
      <c r="K279" s="119">
        <v>0.33333333333333331</v>
      </c>
      <c r="L279" s="119">
        <v>4.8</v>
      </c>
      <c r="M279" s="119">
        <v>14.866666666666667</v>
      </c>
      <c r="N279" s="119">
        <v>5.0666666666666664</v>
      </c>
      <c r="O279" s="119">
        <v>0.2</v>
      </c>
      <c r="P279" s="171"/>
    </row>
    <row r="280" spans="1:16" ht="48" thickBot="1" x14ac:dyDescent="0.3">
      <c r="A280" s="163">
        <v>124</v>
      </c>
      <c r="B280" s="52" t="s">
        <v>136</v>
      </c>
      <c r="C280" s="164" t="s">
        <v>98</v>
      </c>
      <c r="D280" s="119">
        <v>1.86</v>
      </c>
      <c r="E280" s="119">
        <v>4.9399999999999995</v>
      </c>
      <c r="F280" s="119">
        <v>8.4599999999999991</v>
      </c>
      <c r="G280" s="119">
        <v>86.5</v>
      </c>
      <c r="H280" s="119">
        <v>5.7500000000000002E-2</v>
      </c>
      <c r="I280" s="119">
        <v>18.465</v>
      </c>
      <c r="J280" s="119">
        <v>0</v>
      </c>
      <c r="K280" s="119">
        <v>0</v>
      </c>
      <c r="L280" s="119">
        <v>43.324999999999996</v>
      </c>
      <c r="M280" s="119">
        <v>47.625</v>
      </c>
      <c r="N280" s="119">
        <v>22.250000000000004</v>
      </c>
      <c r="O280" s="119">
        <v>0.8</v>
      </c>
      <c r="P280" s="171"/>
    </row>
    <row r="281" spans="1:16" ht="16.5" thickBot="1" x14ac:dyDescent="0.3">
      <c r="A281" s="40">
        <v>433</v>
      </c>
      <c r="B281" s="52" t="s">
        <v>118</v>
      </c>
      <c r="C281" s="158" t="s">
        <v>49</v>
      </c>
      <c r="D281" s="100">
        <v>19.125</v>
      </c>
      <c r="E281" s="100">
        <v>7.375</v>
      </c>
      <c r="F281" s="100">
        <v>4.875</v>
      </c>
      <c r="G281" s="100">
        <v>165</v>
      </c>
      <c r="H281" s="100">
        <v>0.41249999999999998</v>
      </c>
      <c r="I281" s="100">
        <v>1.125</v>
      </c>
      <c r="J281" s="100">
        <v>0</v>
      </c>
      <c r="K281" s="100">
        <v>0</v>
      </c>
      <c r="L281" s="100">
        <v>20</v>
      </c>
      <c r="M281" s="100">
        <v>116.25</v>
      </c>
      <c r="N281" s="100">
        <v>17.5</v>
      </c>
      <c r="O281" s="100">
        <v>1.125</v>
      </c>
      <c r="P281" s="171"/>
    </row>
    <row r="282" spans="1:16" ht="32.25" thickBot="1" x14ac:dyDescent="0.3">
      <c r="A282" s="162">
        <v>332</v>
      </c>
      <c r="B282" s="37" t="s">
        <v>42</v>
      </c>
      <c r="C282" s="102">
        <v>150</v>
      </c>
      <c r="D282" s="100">
        <v>5.2500000000000009</v>
      </c>
      <c r="E282" s="100">
        <v>6.1499999999999995</v>
      </c>
      <c r="F282" s="100">
        <v>35.25</v>
      </c>
      <c r="G282" s="100">
        <v>220.5</v>
      </c>
      <c r="H282" s="100">
        <v>8.4000000000000005E-2</v>
      </c>
      <c r="I282" s="100">
        <v>0</v>
      </c>
      <c r="J282" s="100">
        <v>0</v>
      </c>
      <c r="K282" s="100">
        <v>0</v>
      </c>
      <c r="L282" s="100">
        <v>7.4850000000000003</v>
      </c>
      <c r="M282" s="100">
        <v>47.505000000000003</v>
      </c>
      <c r="N282" s="100">
        <v>22.68</v>
      </c>
      <c r="O282" s="100">
        <v>0.8</v>
      </c>
      <c r="P282" s="171"/>
    </row>
    <row r="283" spans="1:16" ht="15.75" thickBot="1" x14ac:dyDescent="0.3">
      <c r="A283" s="163">
        <v>701</v>
      </c>
      <c r="B283" s="11" t="s">
        <v>120</v>
      </c>
      <c r="C283" s="158">
        <v>200</v>
      </c>
      <c r="D283" s="119">
        <v>0.1</v>
      </c>
      <c r="E283" s="119">
        <v>0</v>
      </c>
      <c r="F283" s="119">
        <v>26.4</v>
      </c>
      <c r="G283" s="119">
        <v>102</v>
      </c>
      <c r="H283" s="119">
        <v>0</v>
      </c>
      <c r="I283" s="119">
        <v>2.6</v>
      </c>
      <c r="J283" s="119">
        <v>0</v>
      </c>
      <c r="K283" s="119">
        <v>0</v>
      </c>
      <c r="L283" s="119">
        <v>10</v>
      </c>
      <c r="M283" s="119">
        <v>2</v>
      </c>
      <c r="N283" s="119">
        <v>4</v>
      </c>
      <c r="O283" s="119">
        <v>0.6</v>
      </c>
      <c r="P283" s="171"/>
    </row>
    <row r="284" spans="1:16" ht="60.75" thickBot="1" x14ac:dyDescent="0.3">
      <c r="A284" s="12"/>
      <c r="B284" s="11" t="s">
        <v>24</v>
      </c>
      <c r="C284" s="158">
        <v>60</v>
      </c>
      <c r="D284" s="119">
        <v>4.2</v>
      </c>
      <c r="E284" s="119">
        <v>0.6</v>
      </c>
      <c r="F284" s="119">
        <v>27.6</v>
      </c>
      <c r="G284" s="119">
        <v>132</v>
      </c>
      <c r="H284" s="119">
        <v>0.1</v>
      </c>
      <c r="I284" s="119">
        <v>0</v>
      </c>
      <c r="J284" s="119">
        <v>0</v>
      </c>
      <c r="K284" s="119">
        <v>1.3</v>
      </c>
      <c r="L284" s="119">
        <v>10.8</v>
      </c>
      <c r="M284" s="119">
        <v>52.2</v>
      </c>
      <c r="N284" s="119">
        <v>11.4</v>
      </c>
      <c r="O284" s="119">
        <v>2.4</v>
      </c>
      <c r="P284" s="171"/>
    </row>
    <row r="285" spans="1:16" ht="15.75" thickBot="1" x14ac:dyDescent="0.3">
      <c r="A285" s="165" t="s">
        <v>104</v>
      </c>
      <c r="B285" s="78"/>
      <c r="C285" s="154"/>
      <c r="D285" s="59">
        <f>D284+D283+D282+D281+D280+D279</f>
        <v>30.608333333333334</v>
      </c>
      <c r="E285" s="59">
        <f t="shared" ref="E285:O285" si="38">E284+E283+E282+E281+E280+E279</f>
        <v>19.184999999999999</v>
      </c>
      <c r="F285" s="59">
        <f t="shared" si="38"/>
        <v>104.785</v>
      </c>
      <c r="G285" s="59">
        <f t="shared" si="38"/>
        <v>812.66666666666663</v>
      </c>
      <c r="H285" s="59">
        <f t="shared" si="38"/>
        <v>0.65400000000000003</v>
      </c>
      <c r="I285" s="59">
        <f t="shared" si="38"/>
        <v>23.256666666666668</v>
      </c>
      <c r="J285" s="59">
        <f t="shared" si="38"/>
        <v>0</v>
      </c>
      <c r="K285" s="59">
        <f t="shared" si="38"/>
        <v>1.6333333333333333</v>
      </c>
      <c r="L285" s="59">
        <f t="shared" si="38"/>
        <v>96.409999999999982</v>
      </c>
      <c r="M285" s="59">
        <f t="shared" si="38"/>
        <v>280.44666666666672</v>
      </c>
      <c r="N285" s="59">
        <f t="shared" si="38"/>
        <v>82.896666666666661</v>
      </c>
      <c r="O285" s="59">
        <f t="shared" si="38"/>
        <v>5.9249999999999998</v>
      </c>
      <c r="P285" s="45"/>
    </row>
    <row r="286" spans="1:16" s="53" customFormat="1" ht="12.75" thickBot="1" x14ac:dyDescent="0.25">
      <c r="A286" s="295" t="s">
        <v>90</v>
      </c>
      <c r="B286" s="294"/>
      <c r="C286" s="294"/>
      <c r="D286" s="294"/>
      <c r="E286" s="294"/>
      <c r="F286" s="294"/>
      <c r="G286" s="294"/>
      <c r="H286" s="294"/>
      <c r="I286" s="294"/>
      <c r="J286" s="294"/>
      <c r="K286" s="294"/>
      <c r="L286" s="294"/>
      <c r="M286" s="294"/>
      <c r="N286" s="294"/>
      <c r="O286" s="296"/>
    </row>
    <row r="287" spans="1:16" s="53" customFormat="1" ht="24.75" customHeight="1" thickBot="1" x14ac:dyDescent="0.25">
      <c r="A287" s="271" t="s">
        <v>88</v>
      </c>
      <c r="B287" s="271" t="s">
        <v>89</v>
      </c>
      <c r="C287" s="165" t="s">
        <v>2</v>
      </c>
      <c r="D287" s="165" t="s">
        <v>3</v>
      </c>
      <c r="E287" s="165" t="s">
        <v>4</v>
      </c>
      <c r="F287" s="165" t="s">
        <v>5</v>
      </c>
      <c r="G287" s="165" t="s">
        <v>87</v>
      </c>
      <c r="H287" s="282" t="s">
        <v>6</v>
      </c>
      <c r="I287" s="283"/>
      <c r="J287" s="283"/>
      <c r="K287" s="284"/>
      <c r="L287" s="282" t="s">
        <v>19</v>
      </c>
      <c r="M287" s="283"/>
      <c r="N287" s="283"/>
      <c r="O287" s="284"/>
    </row>
    <row r="288" spans="1:16" s="53" customFormat="1" ht="15" customHeight="1" x14ac:dyDescent="0.2">
      <c r="A288" s="272"/>
      <c r="B288" s="272"/>
      <c r="C288" s="56" t="s">
        <v>9</v>
      </c>
      <c r="D288" s="56" t="s">
        <v>9</v>
      </c>
      <c r="E288" s="56" t="s">
        <v>9</v>
      </c>
      <c r="F288" s="56" t="s">
        <v>9</v>
      </c>
      <c r="G288" s="56" t="s">
        <v>9</v>
      </c>
      <c r="H288" s="271" t="s">
        <v>70</v>
      </c>
      <c r="I288" s="271" t="s">
        <v>71</v>
      </c>
      <c r="J288" s="271" t="s">
        <v>12</v>
      </c>
      <c r="K288" s="271" t="s">
        <v>13</v>
      </c>
      <c r="L288" s="271" t="s">
        <v>23</v>
      </c>
      <c r="M288" s="271" t="s">
        <v>72</v>
      </c>
      <c r="N288" s="271" t="s">
        <v>73</v>
      </c>
      <c r="O288" s="271" t="s">
        <v>74</v>
      </c>
    </row>
    <row r="289" spans="1:16" s="53" customFormat="1" ht="15.75" customHeight="1" thickBot="1" x14ac:dyDescent="0.25">
      <c r="A289" s="272"/>
      <c r="B289" s="272"/>
      <c r="C289" s="115" t="s">
        <v>17</v>
      </c>
      <c r="D289" s="115" t="s">
        <v>17</v>
      </c>
      <c r="E289" s="115" t="s">
        <v>17</v>
      </c>
      <c r="F289" s="115" t="s">
        <v>17</v>
      </c>
      <c r="G289" s="115" t="s">
        <v>17</v>
      </c>
      <c r="H289" s="272"/>
      <c r="I289" s="272"/>
      <c r="J289" s="272"/>
      <c r="K289" s="272"/>
      <c r="L289" s="272"/>
      <c r="M289" s="272"/>
      <c r="N289" s="272"/>
      <c r="O289" s="272"/>
    </row>
    <row r="290" spans="1:16" s="53" customFormat="1" ht="30.75" thickBot="1" x14ac:dyDescent="0.25">
      <c r="A290" s="146">
        <v>10</v>
      </c>
      <c r="B290" s="225" t="s">
        <v>130</v>
      </c>
      <c r="C290" s="21">
        <v>60</v>
      </c>
      <c r="D290" s="119">
        <v>8.76</v>
      </c>
      <c r="E290" s="119">
        <v>13.38</v>
      </c>
      <c r="F290" s="119">
        <v>16.343999999999998</v>
      </c>
      <c r="G290" s="119">
        <v>224.70000000000002</v>
      </c>
      <c r="H290" s="119">
        <v>5.8000000000000003E-2</v>
      </c>
      <c r="I290" s="119">
        <v>0.2</v>
      </c>
      <c r="J290" s="119">
        <v>360</v>
      </c>
      <c r="K290" s="119">
        <v>0</v>
      </c>
      <c r="L290" s="119">
        <v>227.7</v>
      </c>
      <c r="M290" s="119">
        <v>172.4</v>
      </c>
      <c r="N290" s="119">
        <v>19.2</v>
      </c>
      <c r="O290" s="119">
        <v>0.85</v>
      </c>
    </row>
    <row r="291" spans="1:16" s="53" customFormat="1" ht="15.75" thickBot="1" x14ac:dyDescent="0.25">
      <c r="A291" s="89">
        <v>694.69299999999998</v>
      </c>
      <c r="B291" s="11" t="s">
        <v>107</v>
      </c>
      <c r="C291" s="42">
        <v>200</v>
      </c>
      <c r="D291" s="90">
        <v>4.9000000000000004</v>
      </c>
      <c r="E291" s="90">
        <v>5</v>
      </c>
      <c r="F291" s="90">
        <v>32.5</v>
      </c>
      <c r="G291" s="90">
        <v>190</v>
      </c>
      <c r="H291" s="90">
        <v>0.2</v>
      </c>
      <c r="I291" s="90">
        <v>2.6</v>
      </c>
      <c r="J291" s="90">
        <v>60</v>
      </c>
      <c r="K291" s="90">
        <v>0</v>
      </c>
      <c r="L291" s="90">
        <v>133.80000000000001</v>
      </c>
      <c r="M291" s="90">
        <v>65.900000000000006</v>
      </c>
      <c r="N291" s="90">
        <v>18.8</v>
      </c>
      <c r="O291" s="90">
        <v>0.6</v>
      </c>
    </row>
    <row r="292" spans="1:16" s="53" customFormat="1" ht="12.75" thickBot="1" x14ac:dyDescent="0.25">
      <c r="A292" s="54" t="s">
        <v>104</v>
      </c>
      <c r="B292" s="189"/>
      <c r="C292" s="131"/>
      <c r="D292" s="60">
        <f>D291+D290</f>
        <v>13.66</v>
      </c>
      <c r="E292" s="60">
        <f t="shared" ref="E292:O292" si="39">E291+E290</f>
        <v>18.380000000000003</v>
      </c>
      <c r="F292" s="60">
        <f t="shared" si="39"/>
        <v>48.843999999999994</v>
      </c>
      <c r="G292" s="60">
        <f t="shared" si="39"/>
        <v>414.70000000000005</v>
      </c>
      <c r="H292" s="60">
        <f t="shared" si="39"/>
        <v>0.25800000000000001</v>
      </c>
      <c r="I292" s="60">
        <f t="shared" si="39"/>
        <v>2.8000000000000003</v>
      </c>
      <c r="J292" s="60">
        <f t="shared" si="39"/>
        <v>420</v>
      </c>
      <c r="K292" s="60">
        <f t="shared" si="39"/>
        <v>0</v>
      </c>
      <c r="L292" s="60">
        <f t="shared" si="39"/>
        <v>361.5</v>
      </c>
      <c r="M292" s="60">
        <f t="shared" si="39"/>
        <v>238.3</v>
      </c>
      <c r="N292" s="60">
        <f t="shared" si="39"/>
        <v>38</v>
      </c>
      <c r="O292" s="60">
        <f t="shared" si="39"/>
        <v>1.45</v>
      </c>
    </row>
    <row r="293" spans="1:16" s="53" customFormat="1" ht="12.75" customHeight="1" thickBot="1" x14ac:dyDescent="0.25">
      <c r="A293" s="282" t="s">
        <v>91</v>
      </c>
      <c r="B293" s="283"/>
      <c r="C293" s="190"/>
      <c r="D293" s="60">
        <f t="shared" ref="D293:O293" si="40">D292+D285+D274</f>
        <v>52.48833333333333</v>
      </c>
      <c r="E293" s="60">
        <f t="shared" si="40"/>
        <v>46.894999999999996</v>
      </c>
      <c r="F293" s="60">
        <f t="shared" si="40"/>
        <v>220.54899999999998</v>
      </c>
      <c r="G293" s="60">
        <f t="shared" si="40"/>
        <v>1621.2666666666669</v>
      </c>
      <c r="H293" s="60">
        <f t="shared" si="40"/>
        <v>1.1919</v>
      </c>
      <c r="I293" s="60">
        <f t="shared" si="40"/>
        <v>28.256666666666668</v>
      </c>
      <c r="J293" s="60">
        <f t="shared" si="40"/>
        <v>447.09</v>
      </c>
      <c r="K293" s="60">
        <f t="shared" si="40"/>
        <v>1.6333333333333333</v>
      </c>
      <c r="L293" s="60">
        <f t="shared" si="40"/>
        <v>487.34999999999997</v>
      </c>
      <c r="M293" s="60">
        <f t="shared" si="40"/>
        <v>568.54666666666662</v>
      </c>
      <c r="N293" s="60">
        <f t="shared" si="40"/>
        <v>153.45666666666665</v>
      </c>
      <c r="O293" s="60">
        <f t="shared" si="40"/>
        <v>12.973181818181818</v>
      </c>
    </row>
    <row r="294" spans="1:16" x14ac:dyDescent="0.25">
      <c r="A294" s="170"/>
      <c r="B294" s="171"/>
      <c r="C294" s="171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</row>
    <row r="295" spans="1:16" x14ac:dyDescent="0.2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</row>
    <row r="296" spans="1:16" x14ac:dyDescent="0.2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</row>
    <row r="297" spans="1:16" x14ac:dyDescent="0.25">
      <c r="A297" s="45"/>
      <c r="B297" s="45"/>
      <c r="C297" s="45"/>
      <c r="D297" s="45"/>
      <c r="E297" s="45"/>
      <c r="F297" s="45"/>
      <c r="G297" s="45"/>
      <c r="H297" s="45"/>
      <c r="I297" s="45"/>
      <c r="J297" s="45"/>
    </row>
    <row r="298" spans="1:16" x14ac:dyDescent="0.25">
      <c r="A298" s="45"/>
      <c r="B298" s="45"/>
      <c r="C298" s="45"/>
    </row>
  </sheetData>
  <mergeCells count="356">
    <mergeCell ref="A3:O3"/>
    <mergeCell ref="A2:O2"/>
    <mergeCell ref="A1:O1"/>
    <mergeCell ref="A61:O61"/>
    <mergeCell ref="A60:O60"/>
    <mergeCell ref="A40:O40"/>
    <mergeCell ref="A32:O32"/>
    <mergeCell ref="A31:O31"/>
    <mergeCell ref="A11:O11"/>
    <mergeCell ref="N34:N35"/>
    <mergeCell ref="O34:O35"/>
    <mergeCell ref="H42:H43"/>
    <mergeCell ref="I42:I43"/>
    <mergeCell ref="J42:J43"/>
    <mergeCell ref="K42:K43"/>
    <mergeCell ref="L42:L43"/>
    <mergeCell ref="M42:M43"/>
    <mergeCell ref="N42:N43"/>
    <mergeCell ref="O42:O43"/>
    <mergeCell ref="H34:H35"/>
    <mergeCell ref="I34:I35"/>
    <mergeCell ref="J34:J35"/>
    <mergeCell ref="K34:K35"/>
    <mergeCell ref="L34:L35"/>
    <mergeCell ref="K171:K172"/>
    <mergeCell ref="L171:L172"/>
    <mergeCell ref="M171:M172"/>
    <mergeCell ref="N171:N172"/>
    <mergeCell ref="O171:O172"/>
    <mergeCell ref="L140:L141"/>
    <mergeCell ref="M140:M141"/>
    <mergeCell ref="N140:N141"/>
    <mergeCell ref="J129:J130"/>
    <mergeCell ref="K129:K130"/>
    <mergeCell ref="L258:L259"/>
    <mergeCell ref="M258:M259"/>
    <mergeCell ref="N258:N259"/>
    <mergeCell ref="O258:O259"/>
    <mergeCell ref="A263:B263"/>
    <mergeCell ref="N229:N230"/>
    <mergeCell ref="O229:O230"/>
    <mergeCell ref="A234:B234"/>
    <mergeCell ref="A256:O256"/>
    <mergeCell ref="A257:A259"/>
    <mergeCell ref="B257:B259"/>
    <mergeCell ref="H257:K257"/>
    <mergeCell ref="L257:O257"/>
    <mergeCell ref="H258:H259"/>
    <mergeCell ref="M247:M248"/>
    <mergeCell ref="N247:N248"/>
    <mergeCell ref="K239:K240"/>
    <mergeCell ref="M239:M240"/>
    <mergeCell ref="N239:N240"/>
    <mergeCell ref="O239:O240"/>
    <mergeCell ref="A245:O245"/>
    <mergeCell ref="A237:O237"/>
    <mergeCell ref="A236:O236"/>
    <mergeCell ref="A293:B293"/>
    <mergeCell ref="A275:O275"/>
    <mergeCell ref="A267:O267"/>
    <mergeCell ref="A286:O286"/>
    <mergeCell ref="A287:A289"/>
    <mergeCell ref="B287:B289"/>
    <mergeCell ref="H287:K287"/>
    <mergeCell ref="L287:O287"/>
    <mergeCell ref="H288:H289"/>
    <mergeCell ref="I288:I289"/>
    <mergeCell ref="J288:J289"/>
    <mergeCell ref="K288:K289"/>
    <mergeCell ref="L288:L289"/>
    <mergeCell ref="H268:K268"/>
    <mergeCell ref="L268:O268"/>
    <mergeCell ref="H276:K276"/>
    <mergeCell ref="L276:O276"/>
    <mergeCell ref="H269:H270"/>
    <mergeCell ref="I269:I270"/>
    <mergeCell ref="J269:J270"/>
    <mergeCell ref="K269:K270"/>
    <mergeCell ref="L269:L270"/>
    <mergeCell ref="M269:M270"/>
    <mergeCell ref="N269:N270"/>
    <mergeCell ref="A265:O265"/>
    <mergeCell ref="M288:M289"/>
    <mergeCell ref="N288:N289"/>
    <mergeCell ref="O288:O289"/>
    <mergeCell ref="K258:K259"/>
    <mergeCell ref="A228:A230"/>
    <mergeCell ref="B228:B230"/>
    <mergeCell ref="H228:K228"/>
    <mergeCell ref="L228:O228"/>
    <mergeCell ref="H229:H230"/>
    <mergeCell ref="I229:I230"/>
    <mergeCell ref="J229:J230"/>
    <mergeCell ref="K229:K230"/>
    <mergeCell ref="L229:L230"/>
    <mergeCell ref="M229:M230"/>
    <mergeCell ref="N277:N278"/>
    <mergeCell ref="O277:O278"/>
    <mergeCell ref="H277:H278"/>
    <mergeCell ref="I277:I278"/>
    <mergeCell ref="J277:J278"/>
    <mergeCell ref="K277:K278"/>
    <mergeCell ref="L277:L278"/>
    <mergeCell ref="M277:M278"/>
    <mergeCell ref="O247:O248"/>
    <mergeCell ref="A206:B206"/>
    <mergeCell ref="A227:O227"/>
    <mergeCell ref="A208:O208"/>
    <mergeCell ref="A176:B176"/>
    <mergeCell ref="A199:O199"/>
    <mergeCell ref="A200:A202"/>
    <mergeCell ref="B200:B202"/>
    <mergeCell ref="H200:K200"/>
    <mergeCell ref="L200:O200"/>
    <mergeCell ref="H201:H202"/>
    <mergeCell ref="I201:I202"/>
    <mergeCell ref="J201:J202"/>
    <mergeCell ref="K201:K202"/>
    <mergeCell ref="O211:O212"/>
    <mergeCell ref="H218:H219"/>
    <mergeCell ref="I218:I219"/>
    <mergeCell ref="J218:J219"/>
    <mergeCell ref="K218:K219"/>
    <mergeCell ref="L218:L219"/>
    <mergeCell ref="M218:M219"/>
    <mergeCell ref="A216:O216"/>
    <mergeCell ref="A209:O209"/>
    <mergeCell ref="N218:N219"/>
    <mergeCell ref="O218:O219"/>
    <mergeCell ref="L201:L202"/>
    <mergeCell ref="M201:M202"/>
    <mergeCell ref="N201:N202"/>
    <mergeCell ref="O201:O202"/>
    <mergeCell ref="L82:L83"/>
    <mergeCell ref="M82:M83"/>
    <mergeCell ref="N82:N83"/>
    <mergeCell ref="O82:O83"/>
    <mergeCell ref="O92:O93"/>
    <mergeCell ref="O190:O191"/>
    <mergeCell ref="L158:O158"/>
    <mergeCell ref="A97:O97"/>
    <mergeCell ref="A90:O90"/>
    <mergeCell ref="A89:O89"/>
    <mergeCell ref="A188:O188"/>
    <mergeCell ref="A180:O180"/>
    <mergeCell ref="A178:O178"/>
    <mergeCell ref="A157:O157"/>
    <mergeCell ref="A149:O149"/>
    <mergeCell ref="A148:O148"/>
    <mergeCell ref="L170:O170"/>
    <mergeCell ref="H171:H172"/>
    <mergeCell ref="I171:I172"/>
    <mergeCell ref="J171:J172"/>
    <mergeCell ref="A87:B87"/>
    <mergeCell ref="O140:O141"/>
    <mergeCell ref="A145:B145"/>
    <mergeCell ref="A169:O169"/>
    <mergeCell ref="A147:O147"/>
    <mergeCell ref="A116:B116"/>
    <mergeCell ref="A138:O138"/>
    <mergeCell ref="A139:A141"/>
    <mergeCell ref="B139:B141"/>
    <mergeCell ref="H139:K139"/>
    <mergeCell ref="L139:O139"/>
    <mergeCell ref="H140:H141"/>
    <mergeCell ref="I140:I141"/>
    <mergeCell ref="J140:J141"/>
    <mergeCell ref="K140:K141"/>
    <mergeCell ref="N159:N160"/>
    <mergeCell ref="O159:O160"/>
    <mergeCell ref="O121:O122"/>
    <mergeCell ref="H129:H130"/>
    <mergeCell ref="I129:I130"/>
    <mergeCell ref="L151:L152"/>
    <mergeCell ref="M151:M152"/>
    <mergeCell ref="N151:N152"/>
    <mergeCell ref="O151:O152"/>
    <mergeCell ref="O269:O270"/>
    <mergeCell ref="J258:J259"/>
    <mergeCell ref="I258:I259"/>
    <mergeCell ref="H247:H248"/>
    <mergeCell ref="I247:I248"/>
    <mergeCell ref="J247:J248"/>
    <mergeCell ref="K247:K248"/>
    <mergeCell ref="L247:L248"/>
    <mergeCell ref="H211:H212"/>
    <mergeCell ref="I211:I212"/>
    <mergeCell ref="J211:J212"/>
    <mergeCell ref="K211:K212"/>
    <mergeCell ref="L211:L212"/>
    <mergeCell ref="M211:M212"/>
    <mergeCell ref="N211:N212"/>
    <mergeCell ref="H217:K217"/>
    <mergeCell ref="L217:O217"/>
    <mergeCell ref="H238:K238"/>
    <mergeCell ref="L238:O238"/>
    <mergeCell ref="H246:K246"/>
    <mergeCell ref="L246:O246"/>
    <mergeCell ref="H239:H240"/>
    <mergeCell ref="I239:I240"/>
    <mergeCell ref="J239:J240"/>
    <mergeCell ref="A80:O80"/>
    <mergeCell ref="A81:A83"/>
    <mergeCell ref="B81:B83"/>
    <mergeCell ref="H81:K81"/>
    <mergeCell ref="L81:O81"/>
    <mergeCell ref="J111:J112"/>
    <mergeCell ref="K111:K112"/>
    <mergeCell ref="L111:L112"/>
    <mergeCell ref="M111:M112"/>
    <mergeCell ref="N111:N112"/>
    <mergeCell ref="O111:O112"/>
    <mergeCell ref="H82:H83"/>
    <mergeCell ref="I82:I83"/>
    <mergeCell ref="J82:J83"/>
    <mergeCell ref="A109:O109"/>
    <mergeCell ref="A110:A112"/>
    <mergeCell ref="B110:B112"/>
    <mergeCell ref="H92:H93"/>
    <mergeCell ref="I92:I93"/>
    <mergeCell ref="J92:J93"/>
    <mergeCell ref="K92:K93"/>
    <mergeCell ref="L92:L93"/>
    <mergeCell ref="M92:M93"/>
    <mergeCell ref="N92:N93"/>
    <mergeCell ref="H159:H160"/>
    <mergeCell ref="I159:I160"/>
    <mergeCell ref="J159:J160"/>
    <mergeCell ref="K159:K160"/>
    <mergeCell ref="L159:L160"/>
    <mergeCell ref="M159:M160"/>
    <mergeCell ref="N99:N100"/>
    <mergeCell ref="O99:O100"/>
    <mergeCell ref="H121:H122"/>
    <mergeCell ref="I121:I122"/>
    <mergeCell ref="J121:J122"/>
    <mergeCell ref="K121:K122"/>
    <mergeCell ref="L121:L122"/>
    <mergeCell ref="M121:M122"/>
    <mergeCell ref="N121:N122"/>
    <mergeCell ref="H110:K110"/>
    <mergeCell ref="L110:O110"/>
    <mergeCell ref="H111:H112"/>
    <mergeCell ref="I111:I112"/>
    <mergeCell ref="A119:O119"/>
    <mergeCell ref="A118:O118"/>
    <mergeCell ref="H150:K150"/>
    <mergeCell ref="L150:O150"/>
    <mergeCell ref="H158:K158"/>
    <mergeCell ref="M63:M64"/>
    <mergeCell ref="N63:N64"/>
    <mergeCell ref="O63:O64"/>
    <mergeCell ref="H71:H72"/>
    <mergeCell ref="I71:I72"/>
    <mergeCell ref="J71:J72"/>
    <mergeCell ref="K71:K72"/>
    <mergeCell ref="L71:L72"/>
    <mergeCell ref="M71:M72"/>
    <mergeCell ref="N71:N72"/>
    <mergeCell ref="O71:O72"/>
    <mergeCell ref="L70:O70"/>
    <mergeCell ref="H63:H64"/>
    <mergeCell ref="I63:I64"/>
    <mergeCell ref="J63:J64"/>
    <mergeCell ref="K63:K64"/>
    <mergeCell ref="A69:O69"/>
    <mergeCell ref="K82:K83"/>
    <mergeCell ref="O129:O130"/>
    <mergeCell ref="A127:O127"/>
    <mergeCell ref="M99:M100"/>
    <mergeCell ref="H181:K181"/>
    <mergeCell ref="L181:O181"/>
    <mergeCell ref="H189:K189"/>
    <mergeCell ref="L189:O189"/>
    <mergeCell ref="H210:K210"/>
    <mergeCell ref="L210:O210"/>
    <mergeCell ref="H190:H191"/>
    <mergeCell ref="I190:I191"/>
    <mergeCell ref="J190:J191"/>
    <mergeCell ref="K190:K191"/>
    <mergeCell ref="H182:H183"/>
    <mergeCell ref="I182:I183"/>
    <mergeCell ref="J182:J183"/>
    <mergeCell ref="K182:K183"/>
    <mergeCell ref="L182:L183"/>
    <mergeCell ref="M182:M183"/>
    <mergeCell ref="N182:N183"/>
    <mergeCell ref="O182:O183"/>
    <mergeCell ref="M190:M191"/>
    <mergeCell ref="N190:N191"/>
    <mergeCell ref="H151:H152"/>
    <mergeCell ref="I151:I152"/>
    <mergeCell ref="J151:J152"/>
    <mergeCell ref="K151:K152"/>
    <mergeCell ref="H91:K91"/>
    <mergeCell ref="L91:O91"/>
    <mergeCell ref="H98:K98"/>
    <mergeCell ref="L98:O98"/>
    <mergeCell ref="H120:K120"/>
    <mergeCell ref="L120:O120"/>
    <mergeCell ref="H99:H100"/>
    <mergeCell ref="I99:I100"/>
    <mergeCell ref="J99:J100"/>
    <mergeCell ref="K99:K100"/>
    <mergeCell ref="H128:K128"/>
    <mergeCell ref="L128:O128"/>
    <mergeCell ref="L129:L130"/>
    <mergeCell ref="M129:M130"/>
    <mergeCell ref="N129:N130"/>
    <mergeCell ref="H4:K4"/>
    <mergeCell ref="L4:O4"/>
    <mergeCell ref="H12:K12"/>
    <mergeCell ref="L12:O12"/>
    <mergeCell ref="H33:K33"/>
    <mergeCell ref="L33:O33"/>
    <mergeCell ref="L52:O52"/>
    <mergeCell ref="H53:H54"/>
    <mergeCell ref="I53:I54"/>
    <mergeCell ref="J53:J54"/>
    <mergeCell ref="K53:K54"/>
    <mergeCell ref="L53:L54"/>
    <mergeCell ref="M53:M54"/>
    <mergeCell ref="N53:N54"/>
    <mergeCell ref="O53:O54"/>
    <mergeCell ref="K24:K25"/>
    <mergeCell ref="L24:L25"/>
    <mergeCell ref="M24:M25"/>
    <mergeCell ref="N24:N25"/>
    <mergeCell ref="O24:O25"/>
    <mergeCell ref="H41:K41"/>
    <mergeCell ref="L41:O41"/>
    <mergeCell ref="M34:M35"/>
    <mergeCell ref="A29:B29"/>
    <mergeCell ref="A22:O22"/>
    <mergeCell ref="A23:A25"/>
    <mergeCell ref="B23:B25"/>
    <mergeCell ref="H23:K23"/>
    <mergeCell ref="L23:O23"/>
    <mergeCell ref="H24:H25"/>
    <mergeCell ref="I24:I25"/>
    <mergeCell ref="L239:L240"/>
    <mergeCell ref="L190:L191"/>
    <mergeCell ref="A170:A172"/>
    <mergeCell ref="B170:B172"/>
    <mergeCell ref="H170:K170"/>
    <mergeCell ref="L99:L100"/>
    <mergeCell ref="A58:B58"/>
    <mergeCell ref="L63:L64"/>
    <mergeCell ref="A51:O51"/>
    <mergeCell ref="A52:A54"/>
    <mergeCell ref="B52:B54"/>
    <mergeCell ref="H52:K52"/>
    <mergeCell ref="J24:J25"/>
    <mergeCell ref="H62:K62"/>
    <mergeCell ref="L62:O62"/>
    <mergeCell ref="H70:K70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9" manualBreakCount="9">
    <brk id="30" max="14" man="1"/>
    <brk id="59" max="14" man="1"/>
    <brk id="88" max="14" man="1"/>
    <brk id="117" max="14" man="1"/>
    <brk id="146" max="14" man="1"/>
    <brk id="177" max="14" man="1"/>
    <brk id="207" max="14" man="1"/>
    <brk id="235" max="14" man="1"/>
    <brk id="264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47"/>
  <sheetViews>
    <sheetView tabSelected="1" view="pageBreakPreview" topLeftCell="A28" zoomScale="90" zoomScaleNormal="100" zoomScaleSheetLayoutView="90" workbookViewId="0">
      <selection activeCell="C44" sqref="C44:T44"/>
    </sheetView>
  </sheetViews>
  <sheetFormatPr defaultRowHeight="15" x14ac:dyDescent="0.25"/>
  <cols>
    <col min="1" max="1" width="9.140625" style="34"/>
    <col min="2" max="2" width="34.7109375" style="34" customWidth="1"/>
    <col min="3" max="4" width="9.7109375" style="34" customWidth="1"/>
    <col min="5" max="15" width="9.140625" style="34"/>
    <col min="16" max="16" width="10.5703125" style="34" bestFit="1" customWidth="1"/>
    <col min="17" max="16384" width="9.140625" style="34"/>
  </cols>
  <sheetData>
    <row r="1" spans="1:20" ht="15.75" thickBot="1" x14ac:dyDescent="0.3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16.5" thickBot="1" x14ac:dyDescent="0.3">
      <c r="A2" s="318" t="s">
        <v>164</v>
      </c>
      <c r="B2" s="319"/>
      <c r="C2" s="319"/>
      <c r="D2" s="320"/>
      <c r="E2" s="321"/>
      <c r="F2" s="310"/>
      <c r="G2" s="310"/>
      <c r="H2" s="310"/>
      <c r="I2" s="309"/>
      <c r="J2" s="310"/>
      <c r="K2" s="310"/>
      <c r="L2" s="310"/>
      <c r="M2" s="309"/>
      <c r="N2" s="310"/>
      <c r="O2" s="310"/>
      <c r="P2" s="310"/>
      <c r="Q2" s="309"/>
      <c r="R2" s="310"/>
      <c r="S2" s="310"/>
      <c r="T2" s="310"/>
    </row>
    <row r="3" spans="1:20" x14ac:dyDescent="0.25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</row>
    <row r="4" spans="1:20" ht="15.75" thickBot="1" x14ac:dyDescent="0.3">
      <c r="A4" s="292" t="s">
        <v>41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</row>
    <row r="5" spans="1:20" ht="24.75" customHeight="1" thickBot="1" x14ac:dyDescent="0.3">
      <c r="A5" s="54" t="s">
        <v>0</v>
      </c>
      <c r="B5" s="54" t="s">
        <v>1</v>
      </c>
      <c r="C5" s="282" t="s">
        <v>2</v>
      </c>
      <c r="D5" s="284"/>
      <c r="E5" s="282" t="s">
        <v>3</v>
      </c>
      <c r="F5" s="284"/>
      <c r="G5" s="282" t="s">
        <v>4</v>
      </c>
      <c r="H5" s="284"/>
      <c r="I5" s="282" t="s">
        <v>5</v>
      </c>
      <c r="J5" s="284"/>
      <c r="K5" s="282" t="s">
        <v>87</v>
      </c>
      <c r="L5" s="284"/>
      <c r="M5" s="282" t="s">
        <v>6</v>
      </c>
      <c r="N5" s="283"/>
      <c r="O5" s="283"/>
      <c r="P5" s="284"/>
      <c r="Q5" s="282" t="s">
        <v>19</v>
      </c>
      <c r="R5" s="283"/>
      <c r="S5" s="283"/>
      <c r="T5" s="284"/>
    </row>
    <row r="6" spans="1:20" x14ac:dyDescent="0.25">
      <c r="A6" s="272" t="s">
        <v>7</v>
      </c>
      <c r="B6" s="228" t="s">
        <v>8</v>
      </c>
      <c r="C6" s="56" t="s">
        <v>9</v>
      </c>
      <c r="D6" s="56" t="s">
        <v>69</v>
      </c>
      <c r="E6" s="56" t="s">
        <v>9</v>
      </c>
      <c r="F6" s="56" t="s">
        <v>69</v>
      </c>
      <c r="G6" s="56" t="s">
        <v>9</v>
      </c>
      <c r="H6" s="56" t="s">
        <v>69</v>
      </c>
      <c r="I6" s="56" t="s">
        <v>9</v>
      </c>
      <c r="J6" s="56" t="s">
        <v>69</v>
      </c>
      <c r="K6" s="56" t="s">
        <v>9</v>
      </c>
      <c r="L6" s="56" t="s">
        <v>69</v>
      </c>
      <c r="M6" s="271" t="s">
        <v>70</v>
      </c>
      <c r="N6" s="271" t="s">
        <v>71</v>
      </c>
      <c r="O6" s="271" t="s">
        <v>12</v>
      </c>
      <c r="P6" s="271" t="s">
        <v>13</v>
      </c>
      <c r="Q6" s="271" t="s">
        <v>23</v>
      </c>
      <c r="R6" s="271" t="s">
        <v>72</v>
      </c>
      <c r="S6" s="271" t="s">
        <v>73</v>
      </c>
      <c r="T6" s="271" t="s">
        <v>74</v>
      </c>
    </row>
    <row r="7" spans="1:20" ht="15.75" thickBot="1" x14ac:dyDescent="0.3">
      <c r="A7" s="273"/>
      <c r="B7" s="129"/>
      <c r="C7" s="115" t="s">
        <v>17</v>
      </c>
      <c r="D7" s="115" t="s">
        <v>17</v>
      </c>
      <c r="E7" s="115" t="s">
        <v>17</v>
      </c>
      <c r="F7" s="115" t="s">
        <v>17</v>
      </c>
      <c r="G7" s="115" t="s">
        <v>17</v>
      </c>
      <c r="H7" s="115" t="s">
        <v>17</v>
      </c>
      <c r="I7" s="115" t="s">
        <v>17</v>
      </c>
      <c r="J7" s="115" t="s">
        <v>17</v>
      </c>
      <c r="K7" s="115" t="s">
        <v>17</v>
      </c>
      <c r="L7" s="115" t="s">
        <v>17</v>
      </c>
      <c r="M7" s="273"/>
      <c r="N7" s="273"/>
      <c r="O7" s="273"/>
      <c r="P7" s="273"/>
      <c r="Q7" s="273"/>
      <c r="R7" s="273"/>
      <c r="S7" s="273"/>
      <c r="T7" s="273"/>
    </row>
    <row r="8" spans="1:20" ht="15.75" thickBot="1" x14ac:dyDescent="0.3">
      <c r="A8" s="202"/>
      <c r="B8" s="221" t="s">
        <v>175</v>
      </c>
      <c r="C8" s="222">
        <v>20</v>
      </c>
      <c r="D8" s="222">
        <v>20</v>
      </c>
      <c r="E8" s="117">
        <v>4.08</v>
      </c>
      <c r="F8" s="118">
        <v>4.08</v>
      </c>
      <c r="G8" s="118">
        <v>4.5999999999999996</v>
      </c>
      <c r="H8" s="118">
        <v>4.5999999999999996</v>
      </c>
      <c r="I8" s="118">
        <v>0.48</v>
      </c>
      <c r="J8" s="118">
        <v>0.48</v>
      </c>
      <c r="K8" s="118">
        <v>60</v>
      </c>
      <c r="L8" s="118">
        <v>60</v>
      </c>
      <c r="M8" s="119">
        <v>4.0000000000000001E-3</v>
      </c>
      <c r="N8" s="119">
        <v>0.12</v>
      </c>
      <c r="O8" s="119">
        <v>0</v>
      </c>
      <c r="P8" s="119">
        <v>0</v>
      </c>
      <c r="Q8" s="119">
        <v>140</v>
      </c>
      <c r="R8" s="119">
        <v>140</v>
      </c>
      <c r="S8" s="119">
        <v>6.4</v>
      </c>
      <c r="T8" s="119">
        <v>0.16</v>
      </c>
    </row>
    <row r="9" spans="1:20" ht="24.75" customHeight="1" thickBot="1" x14ac:dyDescent="0.3">
      <c r="A9" s="229">
        <v>684.68499999999995</v>
      </c>
      <c r="B9" s="187" t="s">
        <v>117</v>
      </c>
      <c r="C9" s="102" t="s">
        <v>115</v>
      </c>
      <c r="D9" s="102" t="s">
        <v>115</v>
      </c>
      <c r="E9" s="90">
        <v>4.9000000000000004</v>
      </c>
      <c r="F9" s="90">
        <v>4.9000000000000004</v>
      </c>
      <c r="G9" s="100">
        <v>0</v>
      </c>
      <c r="H9" s="100">
        <v>0</v>
      </c>
      <c r="I9" s="119">
        <v>15</v>
      </c>
      <c r="J9" s="119">
        <v>15</v>
      </c>
      <c r="K9" s="119">
        <v>58</v>
      </c>
      <c r="L9" s="119">
        <v>58</v>
      </c>
      <c r="M9" s="119">
        <v>0</v>
      </c>
      <c r="N9" s="119">
        <v>0</v>
      </c>
      <c r="O9" s="119">
        <v>0</v>
      </c>
      <c r="P9" s="119">
        <v>0</v>
      </c>
      <c r="Q9" s="119">
        <v>6</v>
      </c>
      <c r="R9" s="119">
        <v>4</v>
      </c>
      <c r="S9" s="119">
        <v>3</v>
      </c>
      <c r="T9" s="119">
        <v>0.4</v>
      </c>
    </row>
    <row r="10" spans="1:20" ht="15.75" thickBot="1" x14ac:dyDescent="0.3">
      <c r="A10" s="156"/>
      <c r="B10" s="186" t="s">
        <v>106</v>
      </c>
      <c r="C10" s="42">
        <v>36</v>
      </c>
      <c r="D10" s="42">
        <v>36</v>
      </c>
      <c r="E10" s="90">
        <v>2.88</v>
      </c>
      <c r="F10" s="90">
        <v>2.88</v>
      </c>
      <c r="G10" s="90">
        <v>0.72</v>
      </c>
      <c r="H10" s="90">
        <v>0.72</v>
      </c>
      <c r="I10" s="90">
        <v>19.8</v>
      </c>
      <c r="J10" s="90">
        <v>19.8</v>
      </c>
      <c r="K10" s="90">
        <v>100.8</v>
      </c>
      <c r="L10" s="90">
        <v>100.8</v>
      </c>
      <c r="M10" s="100">
        <v>0.24000000000000002</v>
      </c>
      <c r="N10" s="100">
        <v>0</v>
      </c>
      <c r="O10" s="100">
        <v>0</v>
      </c>
      <c r="P10" s="100">
        <v>0</v>
      </c>
      <c r="Q10" s="100">
        <v>0</v>
      </c>
      <c r="R10" s="100">
        <v>0.38400000000000001</v>
      </c>
      <c r="S10" s="100">
        <v>17.28</v>
      </c>
      <c r="T10" s="100">
        <v>2.88</v>
      </c>
    </row>
    <row r="11" spans="1:20" ht="15.75" thickBot="1" x14ac:dyDescent="0.3">
      <c r="A11" s="233" t="s">
        <v>104</v>
      </c>
      <c r="B11" s="78"/>
      <c r="C11" s="154"/>
      <c r="D11" s="154"/>
      <c r="E11" s="119">
        <f>E10+E9+E8</f>
        <v>11.86</v>
      </c>
      <c r="F11" s="119">
        <f t="shared" ref="F11:T11" si="0">F10+F9+F8</f>
        <v>11.86</v>
      </c>
      <c r="G11" s="119">
        <f t="shared" si="0"/>
        <v>5.3199999999999994</v>
      </c>
      <c r="H11" s="119">
        <f t="shared" si="0"/>
        <v>5.3199999999999994</v>
      </c>
      <c r="I11" s="119">
        <f t="shared" si="0"/>
        <v>35.279999999999994</v>
      </c>
      <c r="J11" s="119">
        <f t="shared" si="0"/>
        <v>35.279999999999994</v>
      </c>
      <c r="K11" s="119">
        <f t="shared" si="0"/>
        <v>218.8</v>
      </c>
      <c r="L11" s="119">
        <f t="shared" si="0"/>
        <v>218.8</v>
      </c>
      <c r="M11" s="119">
        <f t="shared" si="0"/>
        <v>0.24400000000000002</v>
      </c>
      <c r="N11" s="119">
        <f t="shared" si="0"/>
        <v>0.12</v>
      </c>
      <c r="O11" s="119">
        <f t="shared" si="0"/>
        <v>0</v>
      </c>
      <c r="P11" s="119">
        <f t="shared" si="0"/>
        <v>0</v>
      </c>
      <c r="Q11" s="119">
        <f t="shared" si="0"/>
        <v>146</v>
      </c>
      <c r="R11" s="119">
        <f t="shared" si="0"/>
        <v>144.38400000000001</v>
      </c>
      <c r="S11" s="119">
        <f t="shared" si="0"/>
        <v>26.68</v>
      </c>
      <c r="T11" s="119">
        <f t="shared" si="0"/>
        <v>3.44</v>
      </c>
    </row>
    <row r="12" spans="1:20" ht="15.75" thickBot="1" x14ac:dyDescent="0.3">
      <c r="A12" s="234"/>
      <c r="B12" s="234"/>
      <c r="C12" s="234"/>
      <c r="D12" s="234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</row>
    <row r="13" spans="1:20" ht="16.5" thickBot="1" x14ac:dyDescent="0.3">
      <c r="A13" s="315" t="s">
        <v>169</v>
      </c>
      <c r="B13" s="316"/>
      <c r="C13" s="316"/>
      <c r="D13" s="317"/>
      <c r="E13" s="322"/>
      <c r="F13" s="312"/>
      <c r="G13" s="312"/>
      <c r="H13" s="313"/>
      <c r="I13" s="311"/>
      <c r="J13" s="312"/>
      <c r="K13" s="312"/>
      <c r="L13" s="313"/>
      <c r="M13" s="311"/>
      <c r="N13" s="312"/>
      <c r="O13" s="312"/>
      <c r="P13" s="313"/>
      <c r="Q13" s="311"/>
      <c r="R13" s="312"/>
      <c r="S13" s="312"/>
      <c r="T13" s="313"/>
    </row>
    <row r="14" spans="1:20" ht="15.75" thickBot="1" x14ac:dyDescent="0.3">
      <c r="A14" s="68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0" ht="15.75" customHeight="1" thickBot="1" x14ac:dyDescent="0.3">
      <c r="A15" s="54" t="s">
        <v>0</v>
      </c>
      <c r="B15" s="54" t="s">
        <v>1</v>
      </c>
      <c r="C15" s="282" t="s">
        <v>2</v>
      </c>
      <c r="D15" s="284"/>
      <c r="E15" s="282" t="s">
        <v>3</v>
      </c>
      <c r="F15" s="284"/>
      <c r="G15" s="282" t="s">
        <v>4</v>
      </c>
      <c r="H15" s="284"/>
      <c r="I15" s="282" t="s">
        <v>5</v>
      </c>
      <c r="J15" s="284"/>
      <c r="K15" s="282" t="s">
        <v>87</v>
      </c>
      <c r="L15" s="284"/>
      <c r="M15" s="282" t="s">
        <v>6</v>
      </c>
      <c r="N15" s="283"/>
      <c r="O15" s="283"/>
      <c r="P15" s="284"/>
      <c r="Q15" s="282" t="s">
        <v>19</v>
      </c>
      <c r="R15" s="283"/>
      <c r="S15" s="283"/>
      <c r="T15" s="284"/>
    </row>
    <row r="16" spans="1:20" x14ac:dyDescent="0.25">
      <c r="A16" s="272" t="s">
        <v>7</v>
      </c>
      <c r="B16" s="228" t="s">
        <v>8</v>
      </c>
      <c r="C16" s="56" t="s">
        <v>9</v>
      </c>
      <c r="D16" s="56" t="s">
        <v>69</v>
      </c>
      <c r="E16" s="56" t="s">
        <v>9</v>
      </c>
      <c r="F16" s="56" t="s">
        <v>69</v>
      </c>
      <c r="G16" s="56" t="s">
        <v>9</v>
      </c>
      <c r="H16" s="56" t="s">
        <v>69</v>
      </c>
      <c r="I16" s="56" t="s">
        <v>9</v>
      </c>
      <c r="J16" s="56" t="s">
        <v>69</v>
      </c>
      <c r="K16" s="56" t="s">
        <v>9</v>
      </c>
      <c r="L16" s="56" t="s">
        <v>69</v>
      </c>
      <c r="M16" s="271" t="s">
        <v>70</v>
      </c>
      <c r="N16" s="271" t="s">
        <v>71</v>
      </c>
      <c r="O16" s="271" t="s">
        <v>12</v>
      </c>
      <c r="P16" s="271" t="s">
        <v>13</v>
      </c>
      <c r="Q16" s="271" t="s">
        <v>23</v>
      </c>
      <c r="R16" s="271" t="s">
        <v>72</v>
      </c>
      <c r="S16" s="271" t="s">
        <v>73</v>
      </c>
      <c r="T16" s="271" t="s">
        <v>74</v>
      </c>
    </row>
    <row r="17" spans="1:20" ht="15.75" thickBot="1" x14ac:dyDescent="0.3">
      <c r="A17" s="273"/>
      <c r="B17" s="129"/>
      <c r="C17" s="115" t="s">
        <v>17</v>
      </c>
      <c r="D17" s="115" t="s">
        <v>17</v>
      </c>
      <c r="E17" s="115" t="s">
        <v>17</v>
      </c>
      <c r="F17" s="115" t="s">
        <v>17</v>
      </c>
      <c r="G17" s="115" t="s">
        <v>17</v>
      </c>
      <c r="H17" s="115" t="s">
        <v>17</v>
      </c>
      <c r="I17" s="115" t="s">
        <v>17</v>
      </c>
      <c r="J17" s="115" t="s">
        <v>17</v>
      </c>
      <c r="K17" s="115" t="s">
        <v>17</v>
      </c>
      <c r="L17" s="115" t="s">
        <v>17</v>
      </c>
      <c r="M17" s="273"/>
      <c r="N17" s="273"/>
      <c r="O17" s="273"/>
      <c r="P17" s="273"/>
      <c r="Q17" s="273"/>
      <c r="R17" s="273"/>
      <c r="S17" s="273"/>
      <c r="T17" s="273"/>
    </row>
    <row r="18" spans="1:20" ht="15.75" thickBot="1" x14ac:dyDescent="0.3">
      <c r="A18" s="233"/>
      <c r="B18" s="65" t="s">
        <v>176</v>
      </c>
      <c r="C18" s="21" t="s">
        <v>177</v>
      </c>
      <c r="D18" s="232" t="s">
        <v>177</v>
      </c>
      <c r="E18" s="119">
        <v>2.2000000000000002</v>
      </c>
      <c r="F18" s="119">
        <v>2.2000000000000002</v>
      </c>
      <c r="G18" s="119">
        <v>5.2</v>
      </c>
      <c r="H18" s="119">
        <v>5.2</v>
      </c>
      <c r="I18" s="119">
        <v>9.6999999999999993</v>
      </c>
      <c r="J18" s="119">
        <v>9.6999999999999993</v>
      </c>
      <c r="K18" s="119">
        <v>95</v>
      </c>
      <c r="L18" s="119">
        <v>95</v>
      </c>
      <c r="M18" s="119">
        <v>0.03</v>
      </c>
      <c r="N18" s="119">
        <v>13.6</v>
      </c>
      <c r="O18" s="119">
        <v>0</v>
      </c>
      <c r="P18" s="119">
        <v>0</v>
      </c>
      <c r="Q18" s="119">
        <v>49</v>
      </c>
      <c r="R18" s="119">
        <v>54</v>
      </c>
      <c r="S18" s="119">
        <v>20</v>
      </c>
      <c r="T18" s="119">
        <v>0.9</v>
      </c>
    </row>
    <row r="19" spans="1:20" ht="27.75" customHeight="1" thickBot="1" x14ac:dyDescent="0.3">
      <c r="A19" s="231">
        <v>204</v>
      </c>
      <c r="B19" s="241" t="s">
        <v>179</v>
      </c>
      <c r="C19" s="21" t="s">
        <v>178</v>
      </c>
      <c r="D19" s="21" t="s">
        <v>178</v>
      </c>
      <c r="E19" s="119">
        <v>2.21</v>
      </c>
      <c r="F19" s="119">
        <v>2.21</v>
      </c>
      <c r="G19" s="119">
        <v>5.04</v>
      </c>
      <c r="H19" s="119">
        <v>5.04</v>
      </c>
      <c r="I19" s="119">
        <v>17.5</v>
      </c>
      <c r="J19" s="119">
        <v>17.5</v>
      </c>
      <c r="K19" s="119">
        <v>127.05</v>
      </c>
      <c r="L19" s="119">
        <v>127.05</v>
      </c>
      <c r="M19" s="119">
        <v>0.105</v>
      </c>
      <c r="N19" s="119">
        <v>15.23</v>
      </c>
      <c r="O19" s="119">
        <v>0</v>
      </c>
      <c r="P19" s="119">
        <v>0</v>
      </c>
      <c r="Q19" s="119">
        <v>12.6</v>
      </c>
      <c r="R19" s="119">
        <v>56.7</v>
      </c>
      <c r="S19" s="119">
        <v>23.1</v>
      </c>
      <c r="T19" s="119">
        <v>0.84</v>
      </c>
    </row>
    <row r="20" spans="1:20" ht="24.75" customHeight="1" thickBot="1" x14ac:dyDescent="0.3">
      <c r="A20" s="229">
        <v>684.68499999999995</v>
      </c>
      <c r="B20" s="187" t="s">
        <v>117</v>
      </c>
      <c r="C20" s="102" t="s">
        <v>115</v>
      </c>
      <c r="D20" s="102" t="s">
        <v>115</v>
      </c>
      <c r="E20" s="90">
        <v>4.9000000000000004</v>
      </c>
      <c r="F20" s="90">
        <v>4.9000000000000004</v>
      </c>
      <c r="G20" s="100">
        <v>0</v>
      </c>
      <c r="H20" s="100">
        <v>0</v>
      </c>
      <c r="I20" s="119">
        <v>15</v>
      </c>
      <c r="J20" s="119">
        <v>15</v>
      </c>
      <c r="K20" s="119">
        <v>58</v>
      </c>
      <c r="L20" s="119">
        <v>58</v>
      </c>
      <c r="M20" s="119">
        <v>0</v>
      </c>
      <c r="N20" s="119">
        <v>0</v>
      </c>
      <c r="O20" s="119">
        <v>0</v>
      </c>
      <c r="P20" s="119">
        <v>0</v>
      </c>
      <c r="Q20" s="119">
        <v>6</v>
      </c>
      <c r="R20" s="119">
        <v>4</v>
      </c>
      <c r="S20" s="119">
        <v>3</v>
      </c>
      <c r="T20" s="119">
        <v>0.4</v>
      </c>
    </row>
    <row r="21" spans="1:20" ht="30.75" thickBot="1" x14ac:dyDescent="0.3">
      <c r="A21" s="156"/>
      <c r="B21" s="65" t="s">
        <v>24</v>
      </c>
      <c r="C21" s="230">
        <v>30</v>
      </c>
      <c r="D21" s="230">
        <v>30</v>
      </c>
      <c r="E21" s="90">
        <v>2.1</v>
      </c>
      <c r="F21" s="90">
        <v>2.1</v>
      </c>
      <c r="G21" s="90">
        <v>0.3</v>
      </c>
      <c r="H21" s="90">
        <v>0.3</v>
      </c>
      <c r="I21" s="90">
        <v>13.8</v>
      </c>
      <c r="J21" s="90">
        <v>13.8</v>
      </c>
      <c r="K21" s="90">
        <v>66</v>
      </c>
      <c r="L21" s="90">
        <v>66</v>
      </c>
      <c r="M21" s="119">
        <v>0.05</v>
      </c>
      <c r="N21" s="119">
        <v>0</v>
      </c>
      <c r="O21" s="119">
        <v>0</v>
      </c>
      <c r="P21" s="119">
        <v>0.65</v>
      </c>
      <c r="Q21" s="119">
        <v>5.4</v>
      </c>
      <c r="R21" s="119">
        <v>26.1</v>
      </c>
      <c r="S21" s="119">
        <v>5.7</v>
      </c>
      <c r="T21" s="119">
        <v>1.2</v>
      </c>
    </row>
    <row r="22" spans="1:20" ht="15.75" thickBot="1" x14ac:dyDescent="0.3">
      <c r="A22" s="233" t="s">
        <v>104</v>
      </c>
      <c r="B22" s="146"/>
      <c r="C22" s="154"/>
      <c r="D22" s="154"/>
      <c r="E22" s="119">
        <f>E18+E19+E20+E21</f>
        <v>11.41</v>
      </c>
      <c r="F22" s="119">
        <f t="shared" ref="F22:T22" si="1">F18+F19+F20+F21</f>
        <v>11.41</v>
      </c>
      <c r="G22" s="119">
        <f t="shared" si="1"/>
        <v>10.540000000000001</v>
      </c>
      <c r="H22" s="119">
        <f t="shared" si="1"/>
        <v>10.540000000000001</v>
      </c>
      <c r="I22" s="119">
        <f t="shared" si="1"/>
        <v>56</v>
      </c>
      <c r="J22" s="119">
        <f t="shared" si="1"/>
        <v>56</v>
      </c>
      <c r="K22" s="119">
        <f t="shared" si="1"/>
        <v>346.05</v>
      </c>
      <c r="L22" s="119">
        <f t="shared" si="1"/>
        <v>346.05</v>
      </c>
      <c r="M22" s="119">
        <f t="shared" si="1"/>
        <v>0.185</v>
      </c>
      <c r="N22" s="119">
        <f t="shared" si="1"/>
        <v>28.83</v>
      </c>
      <c r="O22" s="119">
        <f t="shared" si="1"/>
        <v>0</v>
      </c>
      <c r="P22" s="119">
        <f t="shared" si="1"/>
        <v>0.65</v>
      </c>
      <c r="Q22" s="119">
        <f t="shared" si="1"/>
        <v>73</v>
      </c>
      <c r="R22" s="119">
        <f t="shared" si="1"/>
        <v>140.80000000000001</v>
      </c>
      <c r="S22" s="119">
        <f t="shared" si="1"/>
        <v>51.800000000000004</v>
      </c>
      <c r="T22" s="119">
        <f t="shared" si="1"/>
        <v>3.34</v>
      </c>
    </row>
    <row r="23" spans="1:20" ht="24.75" thickBot="1" x14ac:dyDescent="0.3">
      <c r="A23" s="233" t="s">
        <v>92</v>
      </c>
      <c r="B23" s="146"/>
      <c r="C23" s="154"/>
      <c r="D23" s="154"/>
      <c r="E23" s="119">
        <f t="shared" ref="E23:T23" si="2">E22+E11</f>
        <v>23.27</v>
      </c>
      <c r="F23" s="119">
        <f t="shared" si="2"/>
        <v>23.27</v>
      </c>
      <c r="G23" s="119">
        <f t="shared" si="2"/>
        <v>15.86</v>
      </c>
      <c r="H23" s="119">
        <f t="shared" si="2"/>
        <v>15.86</v>
      </c>
      <c r="I23" s="119">
        <f t="shared" si="2"/>
        <v>91.28</v>
      </c>
      <c r="J23" s="119">
        <f t="shared" si="2"/>
        <v>91.28</v>
      </c>
      <c r="K23" s="119">
        <f t="shared" si="2"/>
        <v>564.85</v>
      </c>
      <c r="L23" s="119">
        <f t="shared" si="2"/>
        <v>564.85</v>
      </c>
      <c r="M23" s="119">
        <f t="shared" si="2"/>
        <v>0.42900000000000005</v>
      </c>
      <c r="N23" s="119">
        <f t="shared" si="2"/>
        <v>28.95</v>
      </c>
      <c r="O23" s="119">
        <f t="shared" si="2"/>
        <v>0</v>
      </c>
      <c r="P23" s="119">
        <f t="shared" si="2"/>
        <v>0.65</v>
      </c>
      <c r="Q23" s="119">
        <f t="shared" si="2"/>
        <v>219</v>
      </c>
      <c r="R23" s="119">
        <f t="shared" si="2"/>
        <v>285.18400000000003</v>
      </c>
      <c r="S23" s="119">
        <f t="shared" si="2"/>
        <v>78.48</v>
      </c>
      <c r="T23" s="119">
        <f t="shared" si="2"/>
        <v>6.7799999999999994</v>
      </c>
    </row>
    <row r="24" spans="1:20" ht="15.75" thickBot="1" x14ac:dyDescent="0.3">
      <c r="A24" s="236"/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</row>
    <row r="25" spans="1:20" ht="16.5" thickBot="1" x14ac:dyDescent="0.3">
      <c r="A25" s="315" t="s">
        <v>173</v>
      </c>
      <c r="B25" s="316"/>
      <c r="C25" s="316"/>
      <c r="D25" s="317"/>
      <c r="E25" s="313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</row>
    <row r="26" spans="1:20" ht="24.75" customHeight="1" thickBot="1" x14ac:dyDescent="0.3">
      <c r="A26" s="54" t="s">
        <v>0</v>
      </c>
      <c r="B26" s="54" t="s">
        <v>1</v>
      </c>
      <c r="C26" s="282" t="s">
        <v>2</v>
      </c>
      <c r="D26" s="284"/>
      <c r="E26" s="282" t="s">
        <v>3</v>
      </c>
      <c r="F26" s="284"/>
      <c r="G26" s="282" t="s">
        <v>4</v>
      </c>
      <c r="H26" s="284"/>
      <c r="I26" s="282" t="s">
        <v>5</v>
      </c>
      <c r="J26" s="284"/>
      <c r="K26" s="282" t="s">
        <v>87</v>
      </c>
      <c r="L26" s="284"/>
      <c r="M26" s="282" t="s">
        <v>6</v>
      </c>
      <c r="N26" s="283"/>
      <c r="O26" s="283"/>
      <c r="P26" s="284"/>
      <c r="Q26" s="282" t="s">
        <v>19</v>
      </c>
      <c r="R26" s="283"/>
      <c r="S26" s="283"/>
      <c r="T26" s="284"/>
    </row>
    <row r="27" spans="1:20" ht="15.75" thickBot="1" x14ac:dyDescent="0.3">
      <c r="A27" s="272" t="s">
        <v>7</v>
      </c>
      <c r="B27" s="228" t="s">
        <v>8</v>
      </c>
      <c r="C27" s="56" t="s">
        <v>9</v>
      </c>
      <c r="D27" s="56" t="s">
        <v>69</v>
      </c>
      <c r="E27" s="56" t="s">
        <v>9</v>
      </c>
      <c r="F27" s="56" t="s">
        <v>69</v>
      </c>
      <c r="G27" s="56" t="s">
        <v>9</v>
      </c>
      <c r="H27" s="56" t="s">
        <v>69</v>
      </c>
      <c r="I27" s="56" t="s">
        <v>9</v>
      </c>
      <c r="J27" s="56" t="s">
        <v>69</v>
      </c>
      <c r="K27" s="56" t="s">
        <v>9</v>
      </c>
      <c r="L27" s="56" t="s">
        <v>69</v>
      </c>
      <c r="M27" s="271" t="s">
        <v>70</v>
      </c>
      <c r="N27" s="271" t="s">
        <v>71</v>
      </c>
      <c r="O27" s="271" t="s">
        <v>12</v>
      </c>
      <c r="P27" s="271" t="s">
        <v>13</v>
      </c>
      <c r="Q27" s="271" t="s">
        <v>23</v>
      </c>
      <c r="R27" s="271" t="s">
        <v>72</v>
      </c>
      <c r="S27" s="271" t="s">
        <v>73</v>
      </c>
      <c r="T27" s="271" t="s">
        <v>74</v>
      </c>
    </row>
    <row r="28" spans="1:20" ht="15.75" thickBot="1" x14ac:dyDescent="0.3">
      <c r="A28" s="273"/>
      <c r="B28" s="129"/>
      <c r="C28" s="233" t="s">
        <v>17</v>
      </c>
      <c r="D28" s="233" t="s">
        <v>17</v>
      </c>
      <c r="E28" s="233" t="s">
        <v>17</v>
      </c>
      <c r="F28" s="233" t="s">
        <v>17</v>
      </c>
      <c r="G28" s="233" t="s">
        <v>17</v>
      </c>
      <c r="H28" s="233" t="s">
        <v>17</v>
      </c>
      <c r="I28" s="233" t="s">
        <v>17</v>
      </c>
      <c r="J28" s="233" t="s">
        <v>17</v>
      </c>
      <c r="K28" s="233" t="s">
        <v>17</v>
      </c>
      <c r="L28" s="69" t="s">
        <v>17</v>
      </c>
      <c r="M28" s="273"/>
      <c r="N28" s="273"/>
      <c r="O28" s="273"/>
      <c r="P28" s="273"/>
      <c r="Q28" s="273"/>
      <c r="R28" s="273"/>
      <c r="S28" s="273"/>
      <c r="T28" s="273"/>
    </row>
    <row r="29" spans="1:20" ht="15.75" thickBot="1" x14ac:dyDescent="0.3">
      <c r="A29" s="202"/>
      <c r="B29" s="221" t="s">
        <v>175</v>
      </c>
      <c r="C29" s="222">
        <v>20</v>
      </c>
      <c r="D29" s="222">
        <v>20</v>
      </c>
      <c r="E29" s="117">
        <v>4.08</v>
      </c>
      <c r="F29" s="118">
        <v>4.08</v>
      </c>
      <c r="G29" s="118">
        <v>4.5999999999999996</v>
      </c>
      <c r="H29" s="118">
        <v>4.5999999999999996</v>
      </c>
      <c r="I29" s="118">
        <v>0.48</v>
      </c>
      <c r="J29" s="118">
        <v>0.48</v>
      </c>
      <c r="K29" s="118">
        <v>60</v>
      </c>
      <c r="L29" s="118">
        <v>60</v>
      </c>
      <c r="M29" s="119">
        <v>4.0000000000000001E-3</v>
      </c>
      <c r="N29" s="119">
        <v>0.12</v>
      </c>
      <c r="O29" s="119">
        <v>0</v>
      </c>
      <c r="P29" s="119">
        <v>0</v>
      </c>
      <c r="Q29" s="119">
        <v>140</v>
      </c>
      <c r="R29" s="119">
        <v>140</v>
      </c>
      <c r="S29" s="119">
        <v>6.4</v>
      </c>
      <c r="T29" s="119">
        <v>0.16</v>
      </c>
    </row>
    <row r="30" spans="1:20" ht="15.75" thickBot="1" x14ac:dyDescent="0.3">
      <c r="A30" s="229">
        <v>684.68499999999995</v>
      </c>
      <c r="B30" s="187" t="s">
        <v>117</v>
      </c>
      <c r="C30" s="102" t="s">
        <v>115</v>
      </c>
      <c r="D30" s="102" t="s">
        <v>115</v>
      </c>
      <c r="E30" s="90">
        <v>4.9000000000000004</v>
      </c>
      <c r="F30" s="90">
        <v>4.9000000000000004</v>
      </c>
      <c r="G30" s="100">
        <v>0</v>
      </c>
      <c r="H30" s="100">
        <v>0</v>
      </c>
      <c r="I30" s="119">
        <v>15</v>
      </c>
      <c r="J30" s="119">
        <v>15</v>
      </c>
      <c r="K30" s="119">
        <v>58</v>
      </c>
      <c r="L30" s="119">
        <v>58</v>
      </c>
      <c r="M30" s="119">
        <v>0</v>
      </c>
      <c r="N30" s="119">
        <v>0</v>
      </c>
      <c r="O30" s="119">
        <v>0</v>
      </c>
      <c r="P30" s="119">
        <v>0</v>
      </c>
      <c r="Q30" s="119">
        <v>6</v>
      </c>
      <c r="R30" s="119">
        <v>4</v>
      </c>
      <c r="S30" s="119">
        <v>3</v>
      </c>
      <c r="T30" s="119">
        <v>0.4</v>
      </c>
    </row>
    <row r="31" spans="1:20" ht="15.75" thickBot="1" x14ac:dyDescent="0.3">
      <c r="A31" s="156"/>
      <c r="B31" s="186" t="s">
        <v>106</v>
      </c>
      <c r="C31" s="42">
        <v>36</v>
      </c>
      <c r="D31" s="42">
        <v>36</v>
      </c>
      <c r="E31" s="90">
        <v>2.88</v>
      </c>
      <c r="F31" s="90">
        <v>2.88</v>
      </c>
      <c r="G31" s="90">
        <v>0.72</v>
      </c>
      <c r="H31" s="90">
        <v>0.72</v>
      </c>
      <c r="I31" s="90">
        <v>19.8</v>
      </c>
      <c r="J31" s="90">
        <v>19.8</v>
      </c>
      <c r="K31" s="90">
        <v>100.8</v>
      </c>
      <c r="L31" s="90">
        <v>100.8</v>
      </c>
      <c r="M31" s="100">
        <v>0.24000000000000002</v>
      </c>
      <c r="N31" s="100">
        <v>0</v>
      </c>
      <c r="O31" s="100">
        <v>0</v>
      </c>
      <c r="P31" s="100">
        <v>0</v>
      </c>
      <c r="Q31" s="100">
        <v>0</v>
      </c>
      <c r="R31" s="100">
        <v>0.38400000000000001</v>
      </c>
      <c r="S31" s="100">
        <v>17.28</v>
      </c>
      <c r="T31" s="100">
        <v>2.88</v>
      </c>
    </row>
    <row r="32" spans="1:20" ht="15.75" thickBot="1" x14ac:dyDescent="0.3">
      <c r="A32" s="233" t="s">
        <v>104</v>
      </c>
      <c r="B32" s="146"/>
      <c r="C32" s="154"/>
      <c r="D32" s="154"/>
      <c r="E32" s="119">
        <f>E31+E30+E29</f>
        <v>11.86</v>
      </c>
      <c r="F32" s="119">
        <f>F31+F30+F29</f>
        <v>11.86</v>
      </c>
      <c r="G32" s="119">
        <f>G31+G30+G29</f>
        <v>5.3199999999999994</v>
      </c>
      <c r="H32" s="119">
        <f t="shared" ref="H32:T32" si="3">H31+H30+H29</f>
        <v>5.3199999999999994</v>
      </c>
      <c r="I32" s="119">
        <f>I31+I30+I29</f>
        <v>35.279999999999994</v>
      </c>
      <c r="J32" s="119">
        <f t="shared" si="3"/>
        <v>35.279999999999994</v>
      </c>
      <c r="K32" s="119">
        <f>K31+K30+K29</f>
        <v>218.8</v>
      </c>
      <c r="L32" s="119">
        <f t="shared" si="3"/>
        <v>218.8</v>
      </c>
      <c r="M32" s="119">
        <f t="shared" si="3"/>
        <v>0.24400000000000002</v>
      </c>
      <c r="N32" s="119">
        <f t="shared" si="3"/>
        <v>0.12</v>
      </c>
      <c r="O32" s="119">
        <f t="shared" si="3"/>
        <v>0</v>
      </c>
      <c r="P32" s="119">
        <f t="shared" si="3"/>
        <v>0</v>
      </c>
      <c r="Q32" s="119">
        <f t="shared" si="3"/>
        <v>146</v>
      </c>
      <c r="R32" s="119">
        <f t="shared" si="3"/>
        <v>144.38400000000001</v>
      </c>
      <c r="S32" s="119">
        <f t="shared" si="3"/>
        <v>26.68</v>
      </c>
      <c r="T32" s="119">
        <f t="shared" si="3"/>
        <v>3.44</v>
      </c>
    </row>
    <row r="33" spans="1:20" x14ac:dyDescent="0.25">
      <c r="A33" s="236"/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</row>
    <row r="34" spans="1:20" x14ac:dyDescent="0.25">
      <c r="A34" s="236"/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</row>
    <row r="35" spans="1:20" ht="15.75" x14ac:dyDescent="0.25">
      <c r="A35" s="314" t="s">
        <v>173</v>
      </c>
      <c r="B35" s="314"/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</row>
    <row r="36" spans="1:20" ht="15.75" thickBot="1" x14ac:dyDescent="0.3">
      <c r="A36" s="235"/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</row>
    <row r="37" spans="1:20" ht="15.75" customHeight="1" thickBot="1" x14ac:dyDescent="0.3">
      <c r="A37" s="54" t="s">
        <v>0</v>
      </c>
      <c r="B37" s="54" t="s">
        <v>1</v>
      </c>
      <c r="C37" s="282" t="s">
        <v>2</v>
      </c>
      <c r="D37" s="284"/>
      <c r="E37" s="282" t="s">
        <v>3</v>
      </c>
      <c r="F37" s="284"/>
      <c r="G37" s="282" t="s">
        <v>4</v>
      </c>
      <c r="H37" s="284"/>
      <c r="I37" s="282" t="s">
        <v>5</v>
      </c>
      <c r="J37" s="284"/>
      <c r="K37" s="282" t="s">
        <v>87</v>
      </c>
      <c r="L37" s="284"/>
      <c r="M37" s="282" t="s">
        <v>6</v>
      </c>
      <c r="N37" s="283"/>
      <c r="O37" s="283"/>
      <c r="P37" s="284"/>
      <c r="Q37" s="282" t="s">
        <v>19</v>
      </c>
      <c r="R37" s="283"/>
      <c r="S37" s="283"/>
      <c r="T37" s="284"/>
    </row>
    <row r="38" spans="1:20" x14ac:dyDescent="0.25">
      <c r="A38" s="272" t="s">
        <v>7</v>
      </c>
      <c r="B38" s="228" t="s">
        <v>8</v>
      </c>
      <c r="C38" s="56" t="s">
        <v>9</v>
      </c>
      <c r="D38" s="56" t="s">
        <v>69</v>
      </c>
      <c r="E38" s="56" t="s">
        <v>9</v>
      </c>
      <c r="F38" s="56" t="s">
        <v>69</v>
      </c>
      <c r="G38" s="56" t="s">
        <v>9</v>
      </c>
      <c r="H38" s="56" t="s">
        <v>69</v>
      </c>
      <c r="I38" s="56" t="s">
        <v>9</v>
      </c>
      <c r="J38" s="56" t="s">
        <v>69</v>
      </c>
      <c r="K38" s="56" t="s">
        <v>9</v>
      </c>
      <c r="L38" s="56" t="s">
        <v>69</v>
      </c>
      <c r="M38" s="271" t="s">
        <v>70</v>
      </c>
      <c r="N38" s="271" t="s">
        <v>71</v>
      </c>
      <c r="O38" s="271" t="s">
        <v>12</v>
      </c>
      <c r="P38" s="271" t="s">
        <v>13</v>
      </c>
      <c r="Q38" s="271" t="s">
        <v>23</v>
      </c>
      <c r="R38" s="271" t="s">
        <v>72</v>
      </c>
      <c r="S38" s="271" t="s">
        <v>73</v>
      </c>
      <c r="T38" s="271" t="s">
        <v>74</v>
      </c>
    </row>
    <row r="39" spans="1:20" ht="15.75" thickBot="1" x14ac:dyDescent="0.3">
      <c r="A39" s="273"/>
      <c r="B39" s="129"/>
      <c r="C39" s="115" t="s">
        <v>17</v>
      </c>
      <c r="D39" s="115" t="s">
        <v>17</v>
      </c>
      <c r="E39" s="115" t="s">
        <v>17</v>
      </c>
      <c r="F39" s="115" t="s">
        <v>17</v>
      </c>
      <c r="G39" s="115" t="s">
        <v>17</v>
      </c>
      <c r="H39" s="115" t="s">
        <v>17</v>
      </c>
      <c r="I39" s="115" t="s">
        <v>17</v>
      </c>
      <c r="J39" s="115" t="s">
        <v>17</v>
      </c>
      <c r="K39" s="115" t="s">
        <v>17</v>
      </c>
      <c r="L39" s="115" t="s">
        <v>17</v>
      </c>
      <c r="M39" s="273"/>
      <c r="N39" s="273"/>
      <c r="O39" s="273"/>
      <c r="P39" s="273"/>
      <c r="Q39" s="273"/>
      <c r="R39" s="273"/>
      <c r="S39" s="273"/>
      <c r="T39" s="273"/>
    </row>
    <row r="40" spans="1:20" ht="15.75" thickBot="1" x14ac:dyDescent="0.3">
      <c r="A40" s="233"/>
      <c r="B40" s="65" t="s">
        <v>176</v>
      </c>
      <c r="C40" s="21" t="s">
        <v>177</v>
      </c>
      <c r="D40" s="232" t="s">
        <v>177</v>
      </c>
      <c r="E40" s="119">
        <v>2.2000000000000002</v>
      </c>
      <c r="F40" s="119">
        <v>2.2000000000000002</v>
      </c>
      <c r="G40" s="119">
        <v>5.2</v>
      </c>
      <c r="H40" s="119">
        <v>5.2</v>
      </c>
      <c r="I40" s="119">
        <v>9.6999999999999993</v>
      </c>
      <c r="J40" s="119">
        <v>9.6999999999999993</v>
      </c>
      <c r="K40" s="119">
        <v>95</v>
      </c>
      <c r="L40" s="119">
        <v>95</v>
      </c>
      <c r="M40" s="119">
        <v>0.03</v>
      </c>
      <c r="N40" s="119">
        <v>13.6</v>
      </c>
      <c r="O40" s="119">
        <v>0</v>
      </c>
      <c r="P40" s="119">
        <v>0</v>
      </c>
      <c r="Q40" s="119">
        <v>49</v>
      </c>
      <c r="R40" s="119">
        <v>54</v>
      </c>
      <c r="S40" s="119">
        <v>20</v>
      </c>
      <c r="T40" s="119">
        <v>0.9</v>
      </c>
    </row>
    <row r="41" spans="1:20" ht="16.5" thickBot="1" x14ac:dyDescent="0.3">
      <c r="A41" s="231">
        <v>204</v>
      </c>
      <c r="B41" s="241" t="s">
        <v>179</v>
      </c>
      <c r="C41" s="21" t="s">
        <v>178</v>
      </c>
      <c r="D41" s="21" t="s">
        <v>178</v>
      </c>
      <c r="E41" s="119">
        <v>2.21</v>
      </c>
      <c r="F41" s="119">
        <v>2.21</v>
      </c>
      <c r="G41" s="119">
        <v>5.04</v>
      </c>
      <c r="H41" s="119">
        <v>5.04</v>
      </c>
      <c r="I41" s="119">
        <v>17.5</v>
      </c>
      <c r="J41" s="119">
        <v>17.5</v>
      </c>
      <c r="K41" s="119">
        <v>127.05</v>
      </c>
      <c r="L41" s="119">
        <v>127.05</v>
      </c>
      <c r="M41" s="119">
        <v>0.105</v>
      </c>
      <c r="N41" s="119">
        <v>15.23</v>
      </c>
      <c r="O41" s="119">
        <v>0</v>
      </c>
      <c r="P41" s="119">
        <v>0</v>
      </c>
      <c r="Q41" s="119">
        <v>12.6</v>
      </c>
      <c r="R41" s="119">
        <v>56.7</v>
      </c>
      <c r="S41" s="119">
        <v>23.1</v>
      </c>
      <c r="T41" s="119">
        <v>0.84</v>
      </c>
    </row>
    <row r="42" spans="1:20" ht="15.75" thickBot="1" x14ac:dyDescent="0.3">
      <c r="A42" s="229">
        <v>684.68499999999995</v>
      </c>
      <c r="B42" s="187" t="s">
        <v>117</v>
      </c>
      <c r="C42" s="102" t="s">
        <v>115</v>
      </c>
      <c r="D42" s="102" t="s">
        <v>115</v>
      </c>
      <c r="E42" s="90">
        <v>4.9000000000000004</v>
      </c>
      <c r="F42" s="90">
        <v>4.9000000000000004</v>
      </c>
      <c r="G42" s="100">
        <v>0</v>
      </c>
      <c r="H42" s="100">
        <v>0</v>
      </c>
      <c r="I42" s="119">
        <v>15</v>
      </c>
      <c r="J42" s="119">
        <v>15</v>
      </c>
      <c r="K42" s="119">
        <v>58</v>
      </c>
      <c r="L42" s="119">
        <v>58</v>
      </c>
      <c r="M42" s="119">
        <v>0</v>
      </c>
      <c r="N42" s="119">
        <v>0</v>
      </c>
      <c r="O42" s="119">
        <v>0</v>
      </c>
      <c r="P42" s="119">
        <v>0</v>
      </c>
      <c r="Q42" s="119">
        <v>6</v>
      </c>
      <c r="R42" s="119">
        <v>4</v>
      </c>
      <c r="S42" s="119">
        <v>3</v>
      </c>
      <c r="T42" s="119">
        <v>0.4</v>
      </c>
    </row>
    <row r="43" spans="1:20" ht="30.75" thickBot="1" x14ac:dyDescent="0.3">
      <c r="A43" s="156"/>
      <c r="B43" s="65" t="s">
        <v>24</v>
      </c>
      <c r="C43" s="244">
        <v>30</v>
      </c>
      <c r="D43" s="244">
        <v>30</v>
      </c>
      <c r="E43" s="90">
        <v>2.1</v>
      </c>
      <c r="F43" s="90">
        <v>2.1</v>
      </c>
      <c r="G43" s="90">
        <v>0.3</v>
      </c>
      <c r="H43" s="90">
        <v>0.3</v>
      </c>
      <c r="I43" s="90">
        <v>13.8</v>
      </c>
      <c r="J43" s="90">
        <v>13.8</v>
      </c>
      <c r="K43" s="90">
        <v>66</v>
      </c>
      <c r="L43" s="90">
        <v>66</v>
      </c>
      <c r="M43" s="119">
        <v>0.05</v>
      </c>
      <c r="N43" s="119">
        <v>0</v>
      </c>
      <c r="O43" s="119">
        <v>0</v>
      </c>
      <c r="P43" s="119">
        <v>0.65</v>
      </c>
      <c r="Q43" s="119">
        <v>5.4</v>
      </c>
      <c r="R43" s="119">
        <v>26.1</v>
      </c>
      <c r="S43" s="119">
        <v>5.7</v>
      </c>
      <c r="T43" s="119">
        <v>1.2</v>
      </c>
    </row>
    <row r="44" spans="1:20" ht="15.75" thickBot="1" x14ac:dyDescent="0.3">
      <c r="A44" s="231"/>
      <c r="B44" s="186" t="s">
        <v>106</v>
      </c>
      <c r="C44" s="42">
        <v>36</v>
      </c>
      <c r="D44" s="42">
        <v>36</v>
      </c>
      <c r="E44" s="90">
        <v>2.88</v>
      </c>
      <c r="F44" s="90">
        <v>2.88</v>
      </c>
      <c r="G44" s="90">
        <v>0.72</v>
      </c>
      <c r="H44" s="90">
        <v>0.72</v>
      </c>
      <c r="I44" s="90">
        <v>19.8</v>
      </c>
      <c r="J44" s="90">
        <v>19.8</v>
      </c>
      <c r="K44" s="90">
        <v>100.8</v>
      </c>
      <c r="L44" s="90">
        <v>100.8</v>
      </c>
      <c r="M44" s="100">
        <v>0.24000000000000002</v>
      </c>
      <c r="N44" s="100">
        <v>0</v>
      </c>
      <c r="O44" s="100">
        <v>0</v>
      </c>
      <c r="P44" s="100">
        <v>0</v>
      </c>
      <c r="Q44" s="100">
        <v>0</v>
      </c>
      <c r="R44" s="100">
        <v>0.38400000000000001</v>
      </c>
      <c r="S44" s="100">
        <v>17.28</v>
      </c>
      <c r="T44" s="100">
        <v>2.88</v>
      </c>
    </row>
    <row r="45" spans="1:20" ht="15.75" thickBot="1" x14ac:dyDescent="0.3">
      <c r="A45" s="233" t="s">
        <v>104</v>
      </c>
      <c r="B45" s="146"/>
      <c r="C45" s="154"/>
      <c r="D45" s="154"/>
      <c r="E45" s="119">
        <f>E44+E43+E42+E41+E40</f>
        <v>14.29</v>
      </c>
      <c r="F45" s="119">
        <f t="shared" ref="F45:T45" si="4">F44+F43+F42+F41+F40</f>
        <v>14.29</v>
      </c>
      <c r="G45" s="119">
        <f t="shared" si="4"/>
        <v>11.260000000000002</v>
      </c>
      <c r="H45" s="119">
        <f t="shared" si="4"/>
        <v>11.260000000000002</v>
      </c>
      <c r="I45" s="119">
        <f t="shared" si="4"/>
        <v>75.8</v>
      </c>
      <c r="J45" s="119">
        <f t="shared" si="4"/>
        <v>75.8</v>
      </c>
      <c r="K45" s="119">
        <f t="shared" si="4"/>
        <v>446.85</v>
      </c>
      <c r="L45" s="119">
        <f t="shared" si="4"/>
        <v>446.85</v>
      </c>
      <c r="M45" s="119">
        <f t="shared" si="4"/>
        <v>0.42500000000000004</v>
      </c>
      <c r="N45" s="119">
        <f t="shared" si="4"/>
        <v>28.83</v>
      </c>
      <c r="O45" s="119">
        <f t="shared" si="4"/>
        <v>0</v>
      </c>
      <c r="P45" s="119">
        <f t="shared" si="4"/>
        <v>0.65</v>
      </c>
      <c r="Q45" s="119">
        <f t="shared" si="4"/>
        <v>73</v>
      </c>
      <c r="R45" s="119">
        <f t="shared" si="4"/>
        <v>141.184</v>
      </c>
      <c r="S45" s="119">
        <f t="shared" si="4"/>
        <v>69.08</v>
      </c>
      <c r="T45" s="119">
        <f t="shared" si="4"/>
        <v>6.2200000000000006</v>
      </c>
    </row>
    <row r="46" spans="1:20" ht="24.75" thickBot="1" x14ac:dyDescent="0.3">
      <c r="A46" s="233" t="s">
        <v>92</v>
      </c>
      <c r="B46" s="146"/>
      <c r="C46" s="154"/>
      <c r="D46" s="21"/>
      <c r="E46" s="119">
        <f t="shared" ref="E46:T46" si="5">E45+E32</f>
        <v>26.15</v>
      </c>
      <c r="F46" s="119">
        <f t="shared" si="5"/>
        <v>26.15</v>
      </c>
      <c r="G46" s="119">
        <f t="shared" si="5"/>
        <v>16.580000000000002</v>
      </c>
      <c r="H46" s="119">
        <f t="shared" si="5"/>
        <v>16.580000000000002</v>
      </c>
      <c r="I46" s="119">
        <f t="shared" si="5"/>
        <v>111.07999999999998</v>
      </c>
      <c r="J46" s="119">
        <f t="shared" si="5"/>
        <v>111.07999999999998</v>
      </c>
      <c r="K46" s="119">
        <f t="shared" si="5"/>
        <v>665.65000000000009</v>
      </c>
      <c r="L46" s="119">
        <f t="shared" si="5"/>
        <v>665.65000000000009</v>
      </c>
      <c r="M46" s="119">
        <f t="shared" si="5"/>
        <v>0.66900000000000004</v>
      </c>
      <c r="N46" s="119">
        <f t="shared" si="5"/>
        <v>28.95</v>
      </c>
      <c r="O46" s="119">
        <f t="shared" si="5"/>
        <v>0</v>
      </c>
      <c r="P46" s="119">
        <f t="shared" si="5"/>
        <v>0.65</v>
      </c>
      <c r="Q46" s="119">
        <f t="shared" si="5"/>
        <v>219</v>
      </c>
      <c r="R46" s="119">
        <f t="shared" si="5"/>
        <v>285.56799999999998</v>
      </c>
      <c r="S46" s="119">
        <f t="shared" si="5"/>
        <v>95.759999999999991</v>
      </c>
      <c r="T46" s="119">
        <f t="shared" si="5"/>
        <v>9.66</v>
      </c>
    </row>
    <row r="47" spans="1:20" x14ac:dyDescent="0.25">
      <c r="A47" s="236"/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</row>
  </sheetData>
  <mergeCells count="86">
    <mergeCell ref="A2:D2"/>
    <mergeCell ref="E2:H2"/>
    <mergeCell ref="I2:L2"/>
    <mergeCell ref="A13:D13"/>
    <mergeCell ref="E13:H13"/>
    <mergeCell ref="I13:L13"/>
    <mergeCell ref="A6:A7"/>
    <mergeCell ref="A25:D25"/>
    <mergeCell ref="E25:H25"/>
    <mergeCell ref="I25:L25"/>
    <mergeCell ref="A35:D35"/>
    <mergeCell ref="E35:H35"/>
    <mergeCell ref="I35:L35"/>
    <mergeCell ref="A27:A28"/>
    <mergeCell ref="C26:D26"/>
    <mergeCell ref="E26:F26"/>
    <mergeCell ref="G26:H26"/>
    <mergeCell ref="I26:J26"/>
    <mergeCell ref="K26:L26"/>
    <mergeCell ref="Q37:T37"/>
    <mergeCell ref="A38:A39"/>
    <mergeCell ref="M38:M39"/>
    <mergeCell ref="N38:N39"/>
    <mergeCell ref="O38:O39"/>
    <mergeCell ref="P38:P39"/>
    <mergeCell ref="Q38:Q39"/>
    <mergeCell ref="R38:R39"/>
    <mergeCell ref="S38:S39"/>
    <mergeCell ref="T38:T39"/>
    <mergeCell ref="R27:R28"/>
    <mergeCell ref="S27:S28"/>
    <mergeCell ref="T27:T28"/>
    <mergeCell ref="C37:D37"/>
    <mergeCell ref="E37:F37"/>
    <mergeCell ref="G37:H37"/>
    <mergeCell ref="I37:J37"/>
    <mergeCell ref="K37:L37"/>
    <mergeCell ref="M37:P37"/>
    <mergeCell ref="M27:M28"/>
    <mergeCell ref="N27:N28"/>
    <mergeCell ref="O27:O28"/>
    <mergeCell ref="P27:P28"/>
    <mergeCell ref="Q27:Q28"/>
    <mergeCell ref="M35:P35"/>
    <mergeCell ref="Q35:T35"/>
    <mergeCell ref="A16:A17"/>
    <mergeCell ref="M16:M17"/>
    <mergeCell ref="N16:N17"/>
    <mergeCell ref="O16:O17"/>
    <mergeCell ref="P16:P17"/>
    <mergeCell ref="Q15:T15"/>
    <mergeCell ref="M13:P13"/>
    <mergeCell ref="M26:P26"/>
    <mergeCell ref="Q26:T26"/>
    <mergeCell ref="M25:P25"/>
    <mergeCell ref="Q25:T25"/>
    <mergeCell ref="Q16:Q17"/>
    <mergeCell ref="R16:R17"/>
    <mergeCell ref="S16:S17"/>
    <mergeCell ref="T16:T17"/>
    <mergeCell ref="M15:P15"/>
    <mergeCell ref="M6:M7"/>
    <mergeCell ref="N6:N7"/>
    <mergeCell ref="O6:O7"/>
    <mergeCell ref="P6:P7"/>
    <mergeCell ref="C15:D15"/>
    <mergeCell ref="E15:F15"/>
    <mergeCell ref="G15:H15"/>
    <mergeCell ref="I15:J15"/>
    <mergeCell ref="K15:L15"/>
    <mergeCell ref="M2:P2"/>
    <mergeCell ref="Q2:T2"/>
    <mergeCell ref="Q13:T13"/>
    <mergeCell ref="A3:T3"/>
    <mergeCell ref="A4:T4"/>
    <mergeCell ref="C5:D5"/>
    <mergeCell ref="E5:F5"/>
    <mergeCell ref="G5:H5"/>
    <mergeCell ref="I5:J5"/>
    <mergeCell ref="K5:L5"/>
    <mergeCell ref="M5:P5"/>
    <mergeCell ref="Q5:T5"/>
    <mergeCell ref="R6:R7"/>
    <mergeCell ref="S6:S7"/>
    <mergeCell ref="T6:T7"/>
    <mergeCell ref="Q6:Q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2" manualBreakCount="2">
    <brk id="23" max="16383" man="1"/>
    <brk id="46" max="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K30" sqref="K30"/>
    </sheetView>
  </sheetViews>
  <sheetFormatPr defaultRowHeight="15" x14ac:dyDescent="0.25"/>
  <cols>
    <col min="2" max="2" width="27.42578125" customWidth="1"/>
  </cols>
  <sheetData>
    <row r="1" spans="1:15" ht="15.75" thickBot="1" x14ac:dyDescent="0.3"/>
    <row r="2" spans="1:15" ht="24.75" thickBot="1" x14ac:dyDescent="0.3">
      <c r="A2" s="199" t="s">
        <v>0</v>
      </c>
      <c r="B2" s="199" t="s">
        <v>1</v>
      </c>
      <c r="C2" s="199" t="s">
        <v>2</v>
      </c>
      <c r="D2" s="199" t="s">
        <v>3</v>
      </c>
      <c r="E2" s="199" t="s">
        <v>4</v>
      </c>
      <c r="F2" s="199" t="s">
        <v>148</v>
      </c>
      <c r="G2" s="199" t="s">
        <v>18</v>
      </c>
      <c r="H2" s="323" t="s">
        <v>6</v>
      </c>
      <c r="I2" s="324"/>
      <c r="J2" s="324"/>
      <c r="K2" s="325"/>
      <c r="L2" s="323" t="s">
        <v>19</v>
      </c>
      <c r="M2" s="324"/>
      <c r="N2" s="324"/>
      <c r="O2" s="325"/>
    </row>
    <row r="3" spans="1:15" x14ac:dyDescent="0.25">
      <c r="A3" s="206" t="s">
        <v>7</v>
      </c>
      <c r="B3" s="206" t="s">
        <v>8</v>
      </c>
      <c r="C3" s="207"/>
      <c r="D3" s="207"/>
      <c r="E3" s="207"/>
      <c r="F3" s="207"/>
      <c r="G3" s="208"/>
      <c r="H3" s="326" t="s">
        <v>70</v>
      </c>
      <c r="I3" s="326" t="s">
        <v>71</v>
      </c>
      <c r="J3" s="326" t="s">
        <v>12</v>
      </c>
      <c r="K3" s="326" t="s">
        <v>13</v>
      </c>
      <c r="L3" s="326" t="s">
        <v>23</v>
      </c>
      <c r="M3" s="326" t="s">
        <v>72</v>
      </c>
      <c r="N3" s="326" t="s">
        <v>73</v>
      </c>
      <c r="O3" s="326" t="s">
        <v>74</v>
      </c>
    </row>
    <row r="4" spans="1:15" ht="15.75" thickBot="1" x14ac:dyDescent="0.3">
      <c r="A4" s="206"/>
      <c r="B4" s="206"/>
      <c r="C4" s="209"/>
      <c r="D4" s="209"/>
      <c r="E4" s="209"/>
      <c r="F4" s="209"/>
      <c r="G4" s="210"/>
      <c r="H4" s="327"/>
      <c r="I4" s="327"/>
      <c r="J4" s="327"/>
      <c r="K4" s="327"/>
      <c r="L4" s="327"/>
      <c r="M4" s="327"/>
      <c r="N4" s="327"/>
      <c r="O4" s="327"/>
    </row>
    <row r="5" spans="1:15" ht="16.5" thickBot="1" x14ac:dyDescent="0.3">
      <c r="A5" s="211">
        <v>582</v>
      </c>
      <c r="B5" s="212" t="s">
        <v>149</v>
      </c>
      <c r="C5" s="213">
        <v>50</v>
      </c>
      <c r="D5" s="211">
        <v>0.9</v>
      </c>
      <c r="E5" s="214">
        <v>2.2999999999999998</v>
      </c>
      <c r="F5" s="214">
        <v>1.9</v>
      </c>
      <c r="G5" s="214">
        <v>32</v>
      </c>
      <c r="H5" s="214">
        <v>0</v>
      </c>
      <c r="I5" s="214">
        <v>0</v>
      </c>
      <c r="J5" s="214">
        <v>0</v>
      </c>
      <c r="K5" s="214">
        <v>0</v>
      </c>
      <c r="L5" s="214">
        <v>7</v>
      </c>
      <c r="M5" s="214">
        <v>42</v>
      </c>
      <c r="N5" s="214">
        <v>3</v>
      </c>
      <c r="O5" s="214">
        <v>0.1</v>
      </c>
    </row>
    <row r="6" spans="1:15" ht="16.5" thickBot="1" x14ac:dyDescent="0.3">
      <c r="A6" s="211">
        <v>595</v>
      </c>
      <c r="B6" s="212" t="s">
        <v>150</v>
      </c>
      <c r="C6" s="213">
        <v>50</v>
      </c>
      <c r="D6" s="211">
        <v>1.3</v>
      </c>
      <c r="E6" s="215">
        <v>3.3</v>
      </c>
      <c r="F6" s="215">
        <v>4</v>
      </c>
      <c r="G6" s="215">
        <v>51</v>
      </c>
      <c r="H6" s="215">
        <v>0.02</v>
      </c>
      <c r="I6" s="215">
        <v>0</v>
      </c>
      <c r="J6" s="215">
        <v>20</v>
      </c>
      <c r="K6" s="215">
        <v>0</v>
      </c>
      <c r="L6" s="215">
        <v>32</v>
      </c>
      <c r="M6" s="215">
        <v>25</v>
      </c>
      <c r="N6" s="215">
        <v>4</v>
      </c>
      <c r="O6" s="215">
        <v>0.1</v>
      </c>
    </row>
    <row r="7" spans="1:15" ht="16.5" thickBot="1" x14ac:dyDescent="0.3">
      <c r="A7" s="211">
        <v>600</v>
      </c>
      <c r="B7" s="212" t="s">
        <v>151</v>
      </c>
      <c r="C7" s="211">
        <v>50</v>
      </c>
      <c r="D7" s="211">
        <v>1.2</v>
      </c>
      <c r="E7" s="216">
        <v>2.1</v>
      </c>
      <c r="F7" s="216">
        <v>2.5</v>
      </c>
      <c r="G7" s="216">
        <v>61</v>
      </c>
      <c r="H7" s="216">
        <v>0.02</v>
      </c>
      <c r="I7" s="216">
        <v>0</v>
      </c>
      <c r="J7" s="216">
        <v>15</v>
      </c>
      <c r="K7" s="216">
        <v>0</v>
      </c>
      <c r="L7" s="216">
        <v>14</v>
      </c>
      <c r="M7" s="216">
        <v>23</v>
      </c>
      <c r="N7" s="216">
        <v>3</v>
      </c>
      <c r="O7" s="216">
        <v>0.1</v>
      </c>
    </row>
    <row r="8" spans="1:15" ht="16.5" thickBot="1" x14ac:dyDescent="0.3">
      <c r="A8" s="217">
        <v>593</v>
      </c>
      <c r="B8" s="212" t="s">
        <v>152</v>
      </c>
      <c r="C8" s="216">
        <v>50</v>
      </c>
      <c r="D8" s="216">
        <v>1.3</v>
      </c>
      <c r="E8" s="216">
        <v>2.4</v>
      </c>
      <c r="F8" s="216">
        <v>4.2</v>
      </c>
      <c r="G8" s="216">
        <v>44</v>
      </c>
      <c r="H8" s="219">
        <v>0.16666666666666669</v>
      </c>
      <c r="I8" s="216">
        <v>1.4000000000000001</v>
      </c>
      <c r="J8" s="216">
        <v>0</v>
      </c>
      <c r="K8" s="216">
        <v>0</v>
      </c>
      <c r="L8" s="216">
        <v>10</v>
      </c>
      <c r="M8" s="216">
        <v>46</v>
      </c>
      <c r="N8" s="216">
        <v>4</v>
      </c>
      <c r="O8" s="216">
        <v>0.4</v>
      </c>
    </row>
    <row r="9" spans="1:15" ht="16.5" thickBot="1" x14ac:dyDescent="0.3">
      <c r="A9" s="217">
        <v>593</v>
      </c>
      <c r="B9" s="212" t="s">
        <v>152</v>
      </c>
      <c r="C9" s="218">
        <v>30</v>
      </c>
      <c r="D9" s="218">
        <v>0.78</v>
      </c>
      <c r="E9" s="218">
        <v>1.44</v>
      </c>
      <c r="F9" s="218">
        <v>2.52</v>
      </c>
      <c r="G9" s="218">
        <v>26.4</v>
      </c>
      <c r="H9" s="218">
        <v>0.1</v>
      </c>
      <c r="I9" s="218">
        <v>0.84</v>
      </c>
      <c r="J9" s="218">
        <v>0</v>
      </c>
      <c r="K9" s="218">
        <v>0</v>
      </c>
      <c r="L9" s="218">
        <v>6</v>
      </c>
      <c r="M9" s="218">
        <v>27.6</v>
      </c>
      <c r="N9" s="218">
        <v>2.4</v>
      </c>
      <c r="O9" s="218">
        <v>0.24</v>
      </c>
    </row>
    <row r="10" spans="1:15" ht="16.5" thickBot="1" x14ac:dyDescent="0.3">
      <c r="A10" s="217">
        <v>512</v>
      </c>
      <c r="B10" s="212" t="s">
        <v>153</v>
      </c>
      <c r="C10" s="218">
        <v>100</v>
      </c>
      <c r="D10" s="218">
        <v>2.4</v>
      </c>
      <c r="E10" s="218">
        <v>4</v>
      </c>
      <c r="F10" s="218">
        <v>24.7</v>
      </c>
      <c r="G10" s="218">
        <v>147</v>
      </c>
      <c r="H10" s="205">
        <v>0.1</v>
      </c>
      <c r="I10" s="205">
        <v>0</v>
      </c>
      <c r="J10" s="205">
        <v>23.6</v>
      </c>
      <c r="K10" s="205">
        <v>1.2</v>
      </c>
      <c r="L10" s="205">
        <v>9.6</v>
      </c>
      <c r="M10" s="205">
        <v>42.4</v>
      </c>
      <c r="N10" s="205">
        <v>7.7</v>
      </c>
      <c r="O10" s="205">
        <v>1</v>
      </c>
    </row>
    <row r="11" spans="1:15" ht="32.25" thickBot="1" x14ac:dyDescent="0.3">
      <c r="A11" s="217">
        <v>383</v>
      </c>
      <c r="B11" s="212" t="s">
        <v>154</v>
      </c>
      <c r="C11" s="218" t="s">
        <v>155</v>
      </c>
      <c r="D11" s="218">
        <v>21.5</v>
      </c>
      <c r="E11" s="218">
        <v>24.8</v>
      </c>
      <c r="F11" s="218">
        <v>19.8</v>
      </c>
      <c r="G11" s="218">
        <v>389</v>
      </c>
      <c r="H11" s="218">
        <v>7.0000000000000007E-2</v>
      </c>
      <c r="I11" s="218">
        <v>3</v>
      </c>
      <c r="J11" s="218">
        <v>20</v>
      </c>
      <c r="K11" s="218">
        <v>0</v>
      </c>
      <c r="L11" s="218">
        <v>34</v>
      </c>
      <c r="M11" s="218">
        <v>113</v>
      </c>
      <c r="N11" s="218">
        <v>28</v>
      </c>
      <c r="O11" s="218">
        <v>0.7</v>
      </c>
    </row>
  </sheetData>
  <mergeCells count="10">
    <mergeCell ref="H2:K2"/>
    <mergeCell ref="L2:O2"/>
    <mergeCell ref="H3:H4"/>
    <mergeCell ref="I3:I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17</vt:i4>
      </vt:variant>
    </vt:vector>
  </HeadingPairs>
  <TitlesOfParts>
    <vt:vector size="27" baseType="lpstr">
      <vt:lpstr>20р 11-18 лет</vt:lpstr>
      <vt:lpstr>40р 11-18 лет</vt:lpstr>
      <vt:lpstr>50,7 7-10лет</vt:lpstr>
      <vt:lpstr>77р 11-18лет</vt:lpstr>
      <vt:lpstr>80р с завтраками</vt:lpstr>
      <vt:lpstr>89р</vt:lpstr>
      <vt:lpstr>101р.</vt:lpstr>
      <vt:lpstr>Субботы с завтраками</vt:lpstr>
      <vt:lpstr>соусы</vt:lpstr>
      <vt:lpstr>Лист1</vt:lpstr>
      <vt:lpstr>'40р 11-18 лет'!bookmark0</vt:lpstr>
      <vt:lpstr>'40р 11-18 лет'!bookmark1</vt:lpstr>
      <vt:lpstr>'40р 11-18 лет'!bookmark2</vt:lpstr>
      <vt:lpstr>'40р 11-18 лет'!bookmark3</vt:lpstr>
      <vt:lpstr>'40р 11-18 лет'!bookmark4</vt:lpstr>
      <vt:lpstr>'40р 11-18 лет'!bookmark5</vt:lpstr>
      <vt:lpstr>'40р 11-18 лет'!bookmark6</vt:lpstr>
      <vt:lpstr>'40р 11-18 лет'!bookmark7</vt:lpstr>
      <vt:lpstr>'40р 11-18 лет'!bookmark8</vt:lpstr>
      <vt:lpstr>'40р 11-18 лет'!bookmark9</vt:lpstr>
      <vt:lpstr>'101р.'!Область_печати</vt:lpstr>
      <vt:lpstr>'20р 11-18 лет'!Область_печати</vt:lpstr>
      <vt:lpstr>'50,7 7-10лет'!Область_печати</vt:lpstr>
      <vt:lpstr>'77р 11-18лет'!Область_печати</vt:lpstr>
      <vt:lpstr>'80р с завтраками'!Область_печати</vt:lpstr>
      <vt:lpstr>'89р'!Область_печати</vt:lpstr>
      <vt:lpstr>'Субботы с завтраками'!Область_печати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Наталья Ермолаева</cp:lastModifiedBy>
  <cp:lastPrinted>2020-08-25T13:08:39Z</cp:lastPrinted>
  <dcterms:created xsi:type="dcterms:W3CDTF">2016-01-29T16:15:31Z</dcterms:created>
  <dcterms:modified xsi:type="dcterms:W3CDTF">2021-03-17T21:42:48Z</dcterms:modified>
</cp:coreProperties>
</file>